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450" windowHeight="10545" activeTab="0"/>
  </bookViews>
  <sheets>
    <sheet name="Φύλλο1" sheetId="1" r:id="rId1"/>
    <sheet name="Φύλλο2" sheetId="2" r:id="rId2"/>
    <sheet name="Φύλλο3" sheetId="3" r:id="rId3"/>
  </sheets>
  <definedNames>
    <definedName name="_xlnm.Print_Area" localSheetId="0">'Φύλλο1'!$A$1:$R$132</definedName>
  </definedNames>
  <calcPr fullCalcOnLoad="1"/>
</workbook>
</file>

<file path=xl/sharedStrings.xml><?xml version="1.0" encoding="utf-8"?>
<sst xmlns="http://schemas.openxmlformats.org/spreadsheetml/2006/main" count="167" uniqueCount="148">
  <si>
    <t>2η ΥΓΕΙΟΝΟΜΙΚΗ ΠΕΡΙΦΕΡΕΙΑ ΠΕΙΡΑΙΩΣ &amp; ΑΙΓΑΙΟΥ</t>
  </si>
  <si>
    <t>ΓΕΝΙΚΟ ΝΟΣΟΚΟΜΕΙΟ ΣΑΜΟΥ "Ο ΑΓΙΟΣ ΠΑΝΤΕΛΕΗΜΩΝ"</t>
  </si>
  <si>
    <t>ΙΣΟΛΟΓΙΣΜΟΣ  ΤΗΣ  31ης  ΔΕΚΕΜΒΡΙΟΥ  2010</t>
  </si>
  <si>
    <t xml:space="preserve"> 5η ΔΙΑΧΕΙΡΙΣΤΙΚΗ ΧΡΗΣΗ (1η Ιανουαρίου 2010-31η Δεκεμβρίου 2010)</t>
  </si>
  <si>
    <t>ΕΝΕΡΓΗΤΙΚΟ</t>
  </si>
  <si>
    <t>Ποσά κλειόμενης χρήσεως 2010</t>
  </si>
  <si>
    <t>Ποσά προηγ.χρήσεως 2009</t>
  </si>
  <si>
    <t>ΠΑΘΗΤΙΚΟ</t>
  </si>
  <si>
    <t>Ποσά κλειόμ.</t>
  </si>
  <si>
    <t>Ποσά προηγ.</t>
  </si>
  <si>
    <t>Αξία κτήσεως</t>
  </si>
  <si>
    <t>Αποσβέσεις</t>
  </si>
  <si>
    <t>Αναπόσβ.αξία</t>
  </si>
  <si>
    <t>χρήσεως 2010</t>
  </si>
  <si>
    <t>χρήσεως 2009</t>
  </si>
  <si>
    <t>Β. ΕΞΟΔΑ ΕΓΚΑΤΑΣΤΑΣΕΩΣ</t>
  </si>
  <si>
    <t>Α.  ΙΔΙΑ ΚΕΦΑΛΑΙΑ</t>
  </si>
  <si>
    <t xml:space="preserve"> </t>
  </si>
  <si>
    <t xml:space="preserve">     4. Λοιπά έξοδα εγκαταστάσεως</t>
  </si>
  <si>
    <t xml:space="preserve">  Ι. Κεφάλαιο</t>
  </si>
  <si>
    <t xml:space="preserve">Γ. ΠΑΓΙΟ ΕΝΕΡΓΗΤΙΚΟ </t>
  </si>
  <si>
    <t xml:space="preserve"> ΙΙ. Διαφορές αναπροσαρμογής και επιχορηγήσεις </t>
  </si>
  <si>
    <t xml:space="preserve">  ΙΙ. Ενσώματες ακινητοποιήσεις</t>
  </si>
  <si>
    <t xml:space="preserve">    επενδύσεων - δωρεές παγίων</t>
  </si>
  <si>
    <t xml:space="preserve">     1.   Γήπεδα-Οικόπεδα</t>
  </si>
  <si>
    <t>-</t>
  </si>
  <si>
    <t xml:space="preserve">    4. Επιχορηγήσεις επενδύσεων </t>
  </si>
  <si>
    <t xml:space="preserve">     3.   Κτίρια και τεχνικά έργα</t>
  </si>
  <si>
    <t xml:space="preserve">     4.   Μηχανήματα-Τεχνικές εγκ/σεις και λοιπός μηχ/κός εξοπλισμός</t>
  </si>
  <si>
    <t xml:space="preserve"> ΙΙΙ. Aποθεματικά κεφάλαια</t>
  </si>
  <si>
    <t xml:space="preserve">     5.   Μεταφορικά μέσα</t>
  </si>
  <si>
    <t xml:space="preserve">    5. Ειδικά αποθεματικά από ληφθείσες επιχορηγήσεις</t>
  </si>
  <si>
    <t xml:space="preserve">     6.   Επιπλα και λοιπός εξοπλισμός</t>
  </si>
  <si>
    <t xml:space="preserve">         Σύνολο ακινητοποιήσεων    (ΓΙΙ)</t>
  </si>
  <si>
    <t xml:space="preserve"> ΙV. Aποτελέσματα εις νέο</t>
  </si>
  <si>
    <t xml:space="preserve">         Σύνολο πάγιου ενεργητικού (ΓΙΙ)</t>
  </si>
  <si>
    <t xml:space="preserve">        Υπόλοιπο πλεονάσματος χρήσεως εις νέο</t>
  </si>
  <si>
    <t xml:space="preserve">        Υπόλοιπο ελλείμματος προηγ.χρήσεων εις νέο</t>
  </si>
  <si>
    <t>Δ. ΚΥΚΛΟΦΟΡΟΥΝ ΕΝΕΡΓΗΤΙΚΟ</t>
  </si>
  <si>
    <t xml:space="preserve">    Ι. Αποθέματα</t>
  </si>
  <si>
    <t xml:space="preserve">         Σύνολο ιδίων κεφαλαίων (ΑΙ+ΑΙΙ+AIII+AIV)</t>
  </si>
  <si>
    <t xml:space="preserve">     4.   Πρώτες &amp; βοηθητικές ύλες-Αναλώσιμα υλικά-Αντ/κά &amp; Είδη συσκ/σίας</t>
  </si>
  <si>
    <t>Β.  ΠΡΟΒΛΕΨΕΙΣ ΓΙΑ ΚΙΝΔΥΝΟΥΣ &amp; ΕΞΟΔΑ</t>
  </si>
  <si>
    <t xml:space="preserve">   ΙΙ. Απαιτήσεις</t>
  </si>
  <si>
    <t xml:space="preserve">     1. Προβλέψεις για αποζημίωση προσωπικού</t>
  </si>
  <si>
    <t xml:space="preserve">      1.   Απαιτήσεις από πώληση αγαθών και υπηρεσιών</t>
  </si>
  <si>
    <t xml:space="preserve">         λόγω εξόδου από την υπηρεσία</t>
  </si>
  <si>
    <t xml:space="preserve">      2.   Απαιτήσεις από επιχορηγήσεις και παρεπόμενες ασχολίες</t>
  </si>
  <si>
    <t>Γ.  ΥΠΟΧΡΕΩΣΕΙΣ</t>
  </si>
  <si>
    <t xml:space="preserve">      5.   Xρεώστες διάφοροι</t>
  </si>
  <si>
    <t xml:space="preserve"> ΙΙ. Βραχυπρόθεσμες υποχρεώσεις</t>
  </si>
  <si>
    <t xml:space="preserve">      6.   Λογαριασμοί διαχειρίσεως προκαταβολών &amp; πιστώσεων</t>
  </si>
  <si>
    <t xml:space="preserve">     1. Προμηθευτές</t>
  </si>
  <si>
    <t xml:space="preserve">   2α. Επιταγές πληρωτέες</t>
  </si>
  <si>
    <t xml:space="preserve">  ΙV. Διαθέσιμα</t>
  </si>
  <si>
    <t xml:space="preserve">     4. Υποχρεώσεις από φόρους-τέλη</t>
  </si>
  <si>
    <t xml:space="preserve">      1. Tαμείο</t>
  </si>
  <si>
    <t xml:space="preserve">     5. Ασφαλιστικοί Οργανισμοί</t>
  </si>
  <si>
    <t xml:space="preserve">      3. Καταθέσεις όψεως &amp; προθεσμίας</t>
  </si>
  <si>
    <t xml:space="preserve">     8. Πιστωτές διάφοροι</t>
  </si>
  <si>
    <t xml:space="preserve">         Σύνολο υποχρεώσεων (ΓΙΙ)</t>
  </si>
  <si>
    <t xml:space="preserve">         Σύνολο κυκλοφορούντος ενεργητικού (ΔΙ+ΔΙΙ+ΔIV)</t>
  </si>
  <si>
    <t>E. ΜΕΤΑΒΑΤΙΚΟΙ ΛΟΓΑΡΙΑΣΜΟΙ ΕΝΕΡΓΗΤΙΚΟΥ</t>
  </si>
  <si>
    <t>Δ.ΜΕΤΑΒΑΤΙΚΟΙ ΛΟΓΑΡΙΑΣΜΟΙ ΠΑΘΗΤΙΚΟΥ</t>
  </si>
  <si>
    <t xml:space="preserve">      1.   Εξοδα επομένων χρήσεων</t>
  </si>
  <si>
    <t xml:space="preserve">     2. Eξοδα χρήσεως δουλευμένα</t>
  </si>
  <si>
    <t xml:space="preserve">      2.   Εσοδα χρήσεως εισπρακτέα</t>
  </si>
  <si>
    <t>ΓΕΝΙΚΟ ΣΥΝΟΛΟ ΕΝΕΡΓΗΤΙΚΟΥ (Β+Γ+Δ+E)</t>
  </si>
  <si>
    <t>ΓΕΝΙΚΟ ΣΥΝΟΛΟ ΠΑΘΗΤΙΚΟΥ (Α+Β+Γ+Δ)</t>
  </si>
  <si>
    <t>ΛΟΓΑΡΙΑΣΜΟΙ ΤΑΞΕΩΣ ΧΡΕΩΣΤΙΚΟΙ</t>
  </si>
  <si>
    <t>ΛΟΓΑΡΙΑΣΜΟΙ ΤΑΞΕΩΣ ΠΙΣΤΩΤΙΚΟΙ</t>
  </si>
  <si>
    <t xml:space="preserve">      2. Χρεωστικοί λογαριασμοί Δημοσίου Λογιστικού</t>
  </si>
  <si>
    <t xml:space="preserve">      2. Πιστωτικοί λογαριασμοί Δημοσίου Λογιστικού</t>
  </si>
  <si>
    <t>ΣΗΜΕΙΩΣΕΙΣ</t>
  </si>
  <si>
    <t xml:space="preserve">   -Ποσό επιχορηγήσεων για εξόφληση υποχρεώσεων σε προμηθευτές:          ευρώ     8.195.878,49 (με μετρητά) και ευρώ 15.643.491,58 (με ομόλογα) (Ως ανωτέρω σημείωση Νο2)</t>
  </si>
  <si>
    <t xml:space="preserve">   -Kόστος δωρεάν νοσηλείας:                                                                                    ευρώ       272.077,79</t>
  </si>
  <si>
    <t xml:space="preserve">   -Ποσό επιχορήγησης μισθοδοσίας:                                                                       ευρώ  11.856.363,98 (Ως ανωτέρω σημείωση Νο3)</t>
  </si>
  <si>
    <t>1)Όπως ορίζεται με την παρ.5 του άρθρου 1 του ν.3329/2005  (ΦΕΚ 81 Α),το σύνολο της κινητής και ακίνητης περιουσίας του Νοσοκομείου περιήλθε κατά κυριότητα στην 2η ΥΠΕ Πειραιώς και Αιγαίου,χωρίς την τήρηση οποιουδήποτε τύπου ή συμβολαίου, και με την επιφύλαξη των διατάξεων περί κληρονομιών,κληροδοσιών και δωρεών, το δε Νοσοκομείο διατηρεί την αποκλειστική χρήση και διαχείρισή της.</t>
  </si>
  <si>
    <t>2)Με βάση το άρθρο 27 του Ν.3867/2010 ληφθείσες επιχορηγήσεις για εξόφληση προμηθευτών α)με μετρητά ποσού 8.195.878,49  ευρώ, β)με ομόλογα ποσού 15.643.491,58 ευρώ,αφού συμψηφίστηκαν με διαγραφές απαιτήσεων πέντε κύριων ασφαλιστικών ταμείων ποσού ευρώ  8.198.240,84 καταχωρήθηκαν στο λογαριασμό των  ιδίων κεφαλαίων Α-ΙΙΙ-5 "Ειδικά αποθεματικά από ληφθείσες επιχορηγήσεις"</t>
  </si>
  <si>
    <t>3)Στα κονδύλια της κατάστασης των αποτελεσμάτων χρήσεως  "Κόστος αγαθών &amp; υπηρεσιών", "Έξοδα Διοικητικής λειτουργίας" και "Άλλα Έσοδα" συμπεριλήφθηκε ποσό ύψους 11.856.363,98 ευρώ που αφορά την μισθοδοσία των υπαλλήλων η οποία δεν εμφανίζεται στον προϋπολογισμό του Νοσοκομείου αφού επιδοτείται από το Υπουργείο Υγείας και Κοινωνικής Αλληλεγγύης.</t>
  </si>
  <si>
    <t>4)Ο λογαριασμός των αποτελεσμάτων χρήσεως "Προβλέψεις για έκτακτους κινδύνους" αντιπροσωπεύει διενεργηθείσα πρόβλεψη για το σύνολο των ανείσπρακτων απαιτήσεων από απόρους-οικονομικά αδυνάτους-αλλοδαπούς κλπ συναφών κατηγοριών.Η οριστική διαγραφή των απαιτήσεων αυτών δεδομένης της ελάχιστης ληφθείσας ετήσιας επιχορήγησης θα πραγματοποιηθεί με μεταγενέστερη απόφαση του Δ.Σ. του νοσοκομείου.</t>
  </si>
  <si>
    <t>5)Παράθεση πληροφοριακών στοιχείων για τη χρήση 2010:</t>
  </si>
  <si>
    <t>6)Λοιπά πληροφοριακά στοιχεία όπως αυτά προβλέπονται από εγκύκλιο του Υ.Υ.Κ.Α. παρατίθενται στο προσάρτημα των οικονομικών καταστάσεων.</t>
  </si>
  <si>
    <t>ΚΑΤΑΣΤΑΣΗ ΛΟΓΑΡΙΑΣΜΟΥ ΑΠΟΤΕΛΕΣΜΑΤΩΝ ΧΡΗΣΕΩΣ ΤΗΣ</t>
  </si>
  <si>
    <t xml:space="preserve">              31ης ΔΕΚΕΜΒΡΙΟΥ 2010</t>
  </si>
  <si>
    <t>ΠΙΝΑΚΑΣ ΔΙΑΘΕΣΗΣ ΑΠΟΤΕΛΕΣΜΑΤΩΝ</t>
  </si>
  <si>
    <t xml:space="preserve">                       Ποσά κλειόμενης χρήσης 2010</t>
  </si>
  <si>
    <t xml:space="preserve">                       Ποσά προηγούμενης χρήσης 2009</t>
  </si>
  <si>
    <t>Ποσά κλειόμενης</t>
  </si>
  <si>
    <t>Ποσά προηγούμ.</t>
  </si>
  <si>
    <t>χρήσης 2010</t>
  </si>
  <si>
    <t>χρήσης 2009</t>
  </si>
  <si>
    <t>Ι. Αποτελέσματα εκμεταλλεύσεως</t>
  </si>
  <si>
    <t xml:space="preserve">Καθαρά αποτελέσματα (έλλειμμα) χρήσεως </t>
  </si>
  <si>
    <t>1. Έσοδα από υγειονομικές υπηρεσίες</t>
  </si>
  <si>
    <t>(+):Υπόλοιπο αποτελεσμάτων (ελλειμμάτων) προηγ.χρήσεων</t>
  </si>
  <si>
    <t xml:space="preserve"> (-):1.Φόρος εισοδήματος-εισφορά ΟΓΑ &amp; χαρ/μο</t>
  </si>
  <si>
    <t xml:space="preserve">    Κόστος υπηρεσιών &amp; υπηρεσιών</t>
  </si>
  <si>
    <t>Ελλείμματα εις νέο</t>
  </si>
  <si>
    <t xml:space="preserve">    Μικτά αποτελέσματα (έλλειμμα) εκμεταλλεύσεως</t>
  </si>
  <si>
    <t xml:space="preserve">1. Άλλα έσοδα </t>
  </si>
  <si>
    <t xml:space="preserve">    Σύνολο</t>
  </si>
  <si>
    <t>1. Έξοδα διοικητικής λειτουργίας</t>
  </si>
  <si>
    <t xml:space="preserve">    Μερικά αποτελέσματα (ζημίες) εκμεταλλεύσεως</t>
  </si>
  <si>
    <t>4. Πιστωτικοί τόκοι &amp; συναφή έσοδα</t>
  </si>
  <si>
    <t xml:space="preserve">    Ολικά αποτελέσματα (ζημίες) εκμεταλλεύσεως</t>
  </si>
  <si>
    <t xml:space="preserve">1. Έκτακτα &amp; ανόργανα έσοδα </t>
  </si>
  <si>
    <t>3. Έσοδα προηγουμένων χρήσεων</t>
  </si>
  <si>
    <t xml:space="preserve">1. Έκτακτα &amp; ανόργανα έξοδα </t>
  </si>
  <si>
    <t>2. Έκτακτες ζημίες</t>
  </si>
  <si>
    <t>3. Έξοδα προηγουμένων χρήσεων</t>
  </si>
  <si>
    <t>4. Προβλέψεις για έκτακτους κινδύνους</t>
  </si>
  <si>
    <t>Οργανικά &amp; ΄Εκτακτα Αποτελέσματα (ζημίες)</t>
  </si>
  <si>
    <t>Σύνολο αποσβέσεων παγίων στοιχείων</t>
  </si>
  <si>
    <t>Μείον : Οι από αυτές ενσωματωμένες στο λειτουργικό κόστος</t>
  </si>
  <si>
    <t xml:space="preserve">ΚΑΘΑΡΑ ΑΠΟΤΕΛΕΣΜΑΤΑ (έλλειμμα) ΧΡΗΣΕΩΣ </t>
  </si>
  <si>
    <t>Ο ΔΙΟΙΚΗΤΙΚΟΣ ΔΙΕΥΘΥΝΤΗΣ</t>
  </si>
  <si>
    <t xml:space="preserve">  Ο ΥΠΟΔΙΕΥΘΥΝΤΗΣ ΟΙΚΟΝΟΜΙΚΟΥ</t>
  </si>
  <si>
    <r>
      <t xml:space="preserve">    </t>
    </r>
    <r>
      <rPr>
        <u val="single"/>
        <sz val="11"/>
        <rFont val="Calibri"/>
        <family val="2"/>
      </rPr>
      <t>Μείον</t>
    </r>
    <r>
      <rPr>
        <sz val="11"/>
        <rFont val="Calibri"/>
        <family val="2"/>
      </rPr>
      <t>:</t>
    </r>
  </si>
  <si>
    <r>
      <t xml:space="preserve">    </t>
    </r>
    <r>
      <rPr>
        <u val="single"/>
        <sz val="11"/>
        <rFont val="Calibri"/>
        <family val="2"/>
      </rPr>
      <t>Πλέον</t>
    </r>
    <r>
      <rPr>
        <sz val="11"/>
        <rFont val="Calibri"/>
        <family val="2"/>
      </rPr>
      <t xml:space="preserve">: </t>
    </r>
  </si>
  <si>
    <r>
      <t>ΙΙ.</t>
    </r>
    <r>
      <rPr>
        <b/>
        <u val="single"/>
        <sz val="11"/>
        <rFont val="Calibri"/>
        <family val="2"/>
      </rPr>
      <t>Έκτακτα αποτελέσματ</t>
    </r>
    <r>
      <rPr>
        <b/>
        <sz val="11"/>
        <rFont val="Calibri"/>
        <family val="2"/>
      </rPr>
      <t>α</t>
    </r>
  </si>
  <si>
    <r>
      <t xml:space="preserve">    </t>
    </r>
    <r>
      <rPr>
        <u val="single"/>
        <sz val="11"/>
        <rFont val="Calibri"/>
        <family val="2"/>
      </rPr>
      <t>Πλέον</t>
    </r>
    <r>
      <rPr>
        <sz val="11"/>
        <rFont val="Calibri"/>
        <family val="2"/>
      </rPr>
      <t>:</t>
    </r>
  </si>
  <si>
    <r>
      <t xml:space="preserve">            </t>
    </r>
    <r>
      <rPr>
        <b/>
        <u val="single"/>
        <sz val="11"/>
        <rFont val="Calibri"/>
        <family val="2"/>
      </rPr>
      <t>Μείον:</t>
    </r>
    <r>
      <rPr>
        <sz val="11"/>
        <rFont val="Calibri"/>
        <family val="2"/>
      </rPr>
      <t xml:space="preserve"> Προβλέψεις</t>
    </r>
  </si>
  <si>
    <t xml:space="preserve">   ΣΑΜΟΣ,11/7/2011</t>
  </si>
  <si>
    <t>ΣΙΔΕΡΗ ΒΑΣΙΛΕΙΑ</t>
  </si>
  <si>
    <t>ΑΔΤ.ΑΕ.941812</t>
  </si>
  <si>
    <t>Ο ΔΙΟΙΚΗΤΗΣ</t>
  </si>
  <si>
    <t>ΒΑΣΙΛΕΙΑΣ ΜΑΡΚΟΣ</t>
  </si>
  <si>
    <t>ΑΔΤ.Λ.777751</t>
  </si>
  <si>
    <t>ΚΑΡΑΒΑΣΙΛΗΣ ΜΙΧΑΛΗΣ</t>
  </si>
  <si>
    <t>ΑΔΤ.Ρ.453158</t>
  </si>
  <si>
    <t>Ο ΣΥΝΤΑΞΑΣ ΟΙΚΟΝΟΜΙΚΟΣ ΣΥΜΒΟΥΛΟΣ</t>
  </si>
  <si>
    <t>ΛΑΖΑΡΗΣ ΘΩΜΑΣ</t>
  </si>
  <si>
    <t>ΑΔΤ.ΑΖ.028923</t>
  </si>
  <si>
    <t>ΑΡ.ΑΔ.ΟΕΕ 0008143</t>
  </si>
  <si>
    <t>EKΘΕΣΗ ΕΛΕΓΧΟΥ ΑΝΕΞΑΡΤΗΤΩΝ ΟΡΚΩΤΩΝ ΕΛΕΓΚΤΩΝ ΛΟΓΙΣΤΩΝ
Προς το Διοικητικό Συμβούλιο του ΓΕΝΙΚΟΥ ΝΟΣΟΚΟΜΕΙΟΥ ΣΑΜΟΥ «Ο ΑΓΙΟΣ ΠΑΝΤΕΛΕΗΜΩΝ»</t>
  </si>
  <si>
    <t>OΙ ΟΡΚΩΤΟΙ ΕΛΕΓΚΤΕΣ ΛΟΓΙΣΤΕΣ</t>
  </si>
  <si>
    <t>ΑΝΑΓΝΟΣ Θ. ΛΥΜΠΕΡΗΣ</t>
  </si>
  <si>
    <t>Α.Μ. Σ.Ο.Ε.Λ.11241</t>
  </si>
  <si>
    <t>OΛΥΜΠΙΑ Γ.ΜΠΑΡΖΟΥ</t>
  </si>
  <si>
    <t>Α.Μ. Σ.Ο.Ε.Λ.21371</t>
  </si>
  <si>
    <t xml:space="preserve">BDO ΟΡΚΩΤΟΙ ΕΛΕΓΚΤΕΣ Α.Ε. </t>
  </si>
  <si>
    <t>Πατησίων 81 &amp; Χεύδεν, 10434, Αθήνα</t>
  </si>
  <si>
    <t>Α.Μ. Σ.Ο.Ε.Λ. 111</t>
  </si>
  <si>
    <t>Αθήνα, 26 Ιουλίου 2011</t>
  </si>
  <si>
    <t>"ΚΑΙΝΟΤΟΜΙΑ ΟΙΚΟΝΟΜΟΤΕΧΝΙΚΟΙ ΣΥΜΒΟΥΛΟΙ Α.Ε"</t>
  </si>
  <si>
    <t>ΤΖΩΡΤΖ 30-32, 106-82ΑΘΗΝΑ Α.Φ.Μ. 999399139</t>
  </si>
  <si>
    <t>Δ.Ο.Υ. ΦΑΕΕ ΑΘΗΝΩΝ ΑΜ ΟΕΕ 480/2003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</si>
</sst>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s>
  <fonts count="55">
    <font>
      <sz val="10"/>
      <color theme="1"/>
      <name val="Trebuchet MS"/>
      <family val="2"/>
    </font>
    <font>
      <sz val="11"/>
      <color indexed="8"/>
      <name val="Calibri"/>
      <family val="2"/>
    </font>
    <font>
      <b/>
      <sz val="10"/>
      <color indexed="8"/>
      <name val="Trebuchet MS"/>
      <family val="2"/>
    </font>
    <font>
      <b/>
      <sz val="36"/>
      <name val="Calibri"/>
      <family val="2"/>
    </font>
    <font>
      <b/>
      <sz val="24"/>
      <name val="Calibri"/>
      <family val="2"/>
    </font>
    <font>
      <b/>
      <sz val="12"/>
      <name val="Calibri"/>
      <family val="2"/>
    </font>
    <font>
      <sz val="11"/>
      <name val="Calibri"/>
      <family val="2"/>
    </font>
    <font>
      <b/>
      <u val="single"/>
      <sz val="11"/>
      <name val="Calibri"/>
      <family val="2"/>
    </font>
    <font>
      <b/>
      <sz val="11"/>
      <name val="Calibri"/>
      <family val="2"/>
    </font>
    <font>
      <u val="single"/>
      <sz val="11"/>
      <name val="Calibri"/>
      <family val="2"/>
    </font>
    <font>
      <sz val="12"/>
      <color indexed="8"/>
      <name val="Trebuchet MS"/>
      <family val="2"/>
    </font>
    <font>
      <sz val="11"/>
      <color indexed="8"/>
      <name val="Trebuchet MS"/>
      <family val="2"/>
    </font>
    <font>
      <b/>
      <i/>
      <u val="single"/>
      <sz val="11"/>
      <name val="Calibri"/>
      <family val="2"/>
    </font>
    <font>
      <b/>
      <sz val="11"/>
      <color indexed="10"/>
      <name val="Calibri"/>
      <family val="2"/>
    </font>
    <font>
      <b/>
      <i/>
      <sz val="11"/>
      <name val="Calibri"/>
      <family val="2"/>
    </font>
    <font>
      <b/>
      <sz val="11"/>
      <color indexed="8"/>
      <name val="Calibri"/>
      <family val="2"/>
    </font>
    <font>
      <sz val="9"/>
      <color indexed="8"/>
      <name val="Trebuchet MS"/>
      <family val="2"/>
    </font>
    <font>
      <sz val="11"/>
      <name val="Verdana"/>
      <family val="2"/>
    </font>
    <font>
      <b/>
      <u val="single"/>
      <sz val="11"/>
      <name val="Verdana"/>
      <family val="2"/>
    </font>
    <font>
      <sz val="10"/>
      <color indexed="8"/>
      <name val="Trebuchet MS"/>
      <family val="2"/>
    </font>
    <font>
      <sz val="8"/>
      <name val="Trebuchet MS"/>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8"/>
      <color indexed="56"/>
      <name val="Cambria"/>
      <family val="2"/>
    </font>
    <font>
      <b/>
      <sz val="11"/>
      <color indexed="52"/>
      <name val="Calibri"/>
      <family val="2"/>
    </font>
    <font>
      <vertAlign val="superscript"/>
      <sz val="10"/>
      <color indexed="8"/>
      <name val="Trebuchet MS"/>
      <family val="2"/>
    </font>
    <font>
      <sz val="10"/>
      <color indexed="10"/>
      <name val="Trebuchet MS"/>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top/>
      <bottom/>
    </border>
    <border>
      <left/>
      <right style="medium"/>
      <top/>
      <bottom/>
    </border>
    <border>
      <left/>
      <right/>
      <top/>
      <bottom style="thin"/>
    </border>
    <border>
      <left/>
      <right/>
      <top/>
      <bottom style="double"/>
    </border>
    <border>
      <left/>
      <right style="medium"/>
      <top/>
      <bottom style="double"/>
    </border>
    <border>
      <left/>
      <right/>
      <top style="thin"/>
      <bottom style="double"/>
    </border>
    <border>
      <left/>
      <right/>
      <top style="double"/>
      <bottom style="double"/>
    </border>
    <border>
      <left/>
      <right style="medium"/>
      <top/>
      <bottom style="thin"/>
    </border>
    <border>
      <left/>
      <right style="medium"/>
      <top style="thin"/>
      <bottom style="double"/>
    </border>
    <border>
      <left style="medium"/>
      <right/>
      <top/>
      <bottom style="medium"/>
    </border>
    <border>
      <left/>
      <right/>
      <top/>
      <bottom style="medium"/>
    </border>
    <border>
      <left/>
      <right style="medium"/>
      <top/>
      <bottom style="medium"/>
    </border>
    <border>
      <left style="medium"/>
      <right/>
      <top/>
      <bottom style="thin"/>
    </border>
    <border>
      <left/>
      <right/>
      <top style="thin"/>
      <bottom/>
    </border>
    <border>
      <left/>
      <right style="thin"/>
      <top style="thin"/>
      <bottom/>
    </border>
    <border>
      <left/>
      <right style="thin"/>
      <top/>
      <bottom/>
    </border>
    <border>
      <left/>
      <right style="thin"/>
      <top/>
      <bottom style="thin"/>
    </border>
    <border>
      <left style="thin"/>
      <right/>
      <top style="thin"/>
      <bottom/>
    </border>
    <border>
      <left style="thin"/>
      <right/>
      <top/>
      <bottom/>
    </border>
    <border>
      <left style="thin"/>
      <right/>
      <top/>
      <bottom style="thin"/>
    </border>
    <border>
      <left style="medium"/>
      <right/>
      <top style="thin"/>
      <bottom/>
    </border>
    <border>
      <left/>
      <right style="medium"/>
      <top style="thin"/>
      <bottom/>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21" borderId="2" applyNumberFormat="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2" fillId="28" borderId="3" applyNumberFormat="0" applyAlignment="0" applyProtection="0"/>
    <xf numFmtId="0" fontId="43" fillId="0" borderId="0" applyNumberForma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0" fontId="49" fillId="31" borderId="0" applyNumberFormat="0" applyBorder="0" applyAlignment="0" applyProtection="0"/>
    <xf numFmtId="9" fontId="19" fillId="0" borderId="0" applyFont="0" applyFill="0" applyBorder="0" applyAlignment="0" applyProtection="0"/>
    <xf numFmtId="0" fontId="50" fillId="0" borderId="0" applyNumberFormat="0" applyFill="0" applyBorder="0" applyAlignment="0" applyProtection="0"/>
    <xf numFmtId="0" fontId="19" fillId="32" borderId="7" applyNumberFormat="0" applyFont="0" applyAlignment="0" applyProtection="0"/>
    <xf numFmtId="0" fontId="51" fillId="0" borderId="8" applyNumberFormat="0" applyFill="0" applyAlignment="0" applyProtection="0"/>
    <xf numFmtId="0" fontId="52" fillId="0" borderId="9" applyNumberFormat="0" applyFill="0" applyAlignment="0" applyProtection="0"/>
    <xf numFmtId="0" fontId="53" fillId="0" borderId="0" applyNumberFormat="0" applyFill="0" applyBorder="0" applyAlignment="0" applyProtection="0"/>
    <xf numFmtId="0" fontId="54" fillId="28" borderId="1" applyNumberFormat="0" applyAlignment="0" applyProtection="0"/>
  </cellStyleXfs>
  <cellXfs count="194">
    <xf numFmtId="0" fontId="0" fillId="0" borderId="0" xfId="0" applyAlignment="1">
      <alignment/>
    </xf>
    <xf numFmtId="0" fontId="0" fillId="0" borderId="0" xfId="0" applyBorder="1" applyAlignment="1">
      <alignment/>
    </xf>
    <xf numFmtId="3" fontId="8" fillId="0" borderId="0" xfId="0" applyNumberFormat="1" applyFont="1" applyFill="1" applyBorder="1" applyAlignment="1" applyProtection="1">
      <alignment horizontal="left"/>
      <protection/>
    </xf>
    <xf numFmtId="3" fontId="6" fillId="0" borderId="0" xfId="0" applyNumberFormat="1" applyFont="1" applyFill="1" applyBorder="1" applyAlignment="1" applyProtection="1">
      <alignment horizontal="left"/>
      <protection/>
    </xf>
    <xf numFmtId="3" fontId="6" fillId="0" borderId="0" xfId="0" applyNumberFormat="1" applyFont="1" applyFill="1" applyBorder="1" applyAlignment="1">
      <alignment horizontal="center"/>
    </xf>
    <xf numFmtId="0" fontId="0" fillId="0" borderId="0" xfId="0" applyFont="1" applyBorder="1" applyAlignment="1">
      <alignment/>
    </xf>
    <xf numFmtId="0" fontId="0" fillId="0" borderId="0" xfId="0" applyFont="1" applyAlignment="1">
      <alignment/>
    </xf>
    <xf numFmtId="0" fontId="1" fillId="0" borderId="0" xfId="0" applyFont="1" applyBorder="1" applyAlignment="1">
      <alignment/>
    </xf>
    <xf numFmtId="3" fontId="8" fillId="0" borderId="0" xfId="0" applyNumberFormat="1" applyFont="1" applyFill="1" applyBorder="1" applyAlignment="1">
      <alignment/>
    </xf>
    <xf numFmtId="3" fontId="7" fillId="0" borderId="10" xfId="0" applyNumberFormat="1" applyFont="1" applyFill="1" applyBorder="1" applyAlignment="1" applyProtection="1">
      <alignment horizontal="left"/>
      <protection/>
    </xf>
    <xf numFmtId="3" fontId="8" fillId="0" borderId="0" xfId="0" applyNumberFormat="1" applyFont="1" applyFill="1" applyBorder="1" applyAlignment="1">
      <alignment horizontal="right"/>
    </xf>
    <xf numFmtId="3" fontId="6" fillId="0" borderId="0" xfId="0" applyNumberFormat="1" applyFont="1" applyFill="1" applyBorder="1" applyAlignment="1">
      <alignment/>
    </xf>
    <xf numFmtId="4" fontId="6" fillId="0" borderId="11" xfId="0" applyNumberFormat="1" applyFont="1" applyFill="1" applyBorder="1" applyAlignment="1">
      <alignment/>
    </xf>
    <xf numFmtId="0" fontId="8" fillId="0" borderId="10" xfId="0" applyFont="1" applyFill="1" applyBorder="1" applyAlignment="1">
      <alignment/>
    </xf>
    <xf numFmtId="0" fontId="7" fillId="0" borderId="10" xfId="0" applyFont="1" applyFill="1" applyBorder="1" applyAlignment="1">
      <alignment/>
    </xf>
    <xf numFmtId="3" fontId="7" fillId="0" borderId="0" xfId="0" applyNumberFormat="1" applyFont="1" applyFill="1" applyBorder="1" applyAlignment="1">
      <alignment horizontal="center"/>
    </xf>
    <xf numFmtId="3" fontId="6" fillId="0" borderId="11" xfId="0" applyNumberFormat="1" applyFont="1" applyFill="1" applyBorder="1" applyAlignment="1">
      <alignment/>
    </xf>
    <xf numFmtId="0" fontId="6" fillId="0" borderId="0" xfId="0" applyFont="1" applyFill="1" applyBorder="1" applyAlignment="1">
      <alignment horizontal="right"/>
    </xf>
    <xf numFmtId="0" fontId="6" fillId="0" borderId="10" xfId="0" applyFont="1" applyFill="1" applyBorder="1" applyAlignment="1">
      <alignment/>
    </xf>
    <xf numFmtId="4" fontId="6" fillId="0" borderId="0" xfId="0" applyNumberFormat="1" applyFont="1" applyFill="1" applyBorder="1" applyAlignment="1">
      <alignment horizontal="right"/>
    </xf>
    <xf numFmtId="4" fontId="6" fillId="0" borderId="11" xfId="0" applyNumberFormat="1" applyFont="1" applyFill="1" applyBorder="1" applyAlignment="1">
      <alignment horizontal="right"/>
    </xf>
    <xf numFmtId="3" fontId="6" fillId="0" borderId="10" xfId="0" applyNumberFormat="1" applyFont="1" applyFill="1" applyBorder="1" applyAlignment="1" applyProtection="1">
      <alignment horizontal="left"/>
      <protection/>
    </xf>
    <xf numFmtId="0" fontId="6" fillId="0" borderId="10" xfId="0" applyFont="1" applyFill="1" applyBorder="1" applyAlignment="1">
      <alignment/>
    </xf>
    <xf numFmtId="4" fontId="6" fillId="0" borderId="11" xfId="0" applyNumberFormat="1" applyFont="1" applyFill="1" applyBorder="1" applyAlignment="1">
      <alignment horizontal="center"/>
    </xf>
    <xf numFmtId="0" fontId="8" fillId="0" borderId="10" xfId="0" applyFont="1" applyFill="1" applyBorder="1" applyAlignment="1">
      <alignment horizontal="left"/>
    </xf>
    <xf numFmtId="4" fontId="6" fillId="0" borderId="0" xfId="0" applyNumberFormat="1" applyFont="1" applyFill="1" applyBorder="1" applyAlignment="1">
      <alignment horizontal="center"/>
    </xf>
    <xf numFmtId="4" fontId="8" fillId="0" borderId="11" xfId="0" applyNumberFormat="1" applyFont="1" applyFill="1" applyBorder="1" applyAlignment="1">
      <alignment horizontal="right"/>
    </xf>
    <xf numFmtId="0" fontId="1" fillId="0" borderId="10" xfId="0" applyFont="1" applyFill="1" applyBorder="1" applyAlignment="1">
      <alignment/>
    </xf>
    <xf numFmtId="0" fontId="8" fillId="0" borderId="10" xfId="0" applyFont="1" applyFill="1" applyBorder="1" applyAlignment="1">
      <alignment/>
    </xf>
    <xf numFmtId="0" fontId="6" fillId="0" borderId="10" xfId="0" applyFont="1" applyFill="1" applyBorder="1" applyAlignment="1">
      <alignment horizontal="left"/>
    </xf>
    <xf numFmtId="3" fontId="8" fillId="0" borderId="10" xfId="0" applyNumberFormat="1" applyFont="1" applyFill="1" applyBorder="1" applyAlignment="1">
      <alignment horizontal="center"/>
    </xf>
    <xf numFmtId="4" fontId="6" fillId="0" borderId="12" xfId="0" applyNumberFormat="1" applyFont="1" applyFill="1" applyBorder="1" applyAlignment="1">
      <alignment horizontal="right"/>
    </xf>
    <xf numFmtId="3" fontId="8" fillId="0" borderId="0" xfId="0" applyNumberFormat="1" applyFont="1" applyFill="1" applyBorder="1" applyAlignment="1">
      <alignment horizontal="center"/>
    </xf>
    <xf numFmtId="4" fontId="6" fillId="0" borderId="0" xfId="0" applyNumberFormat="1" applyFont="1" applyFill="1" applyBorder="1" applyAlignment="1">
      <alignment/>
    </xf>
    <xf numFmtId="3" fontId="8" fillId="0" borderId="11" xfId="0" applyNumberFormat="1" applyFont="1" applyFill="1" applyBorder="1" applyAlignment="1">
      <alignment horizontal="center"/>
    </xf>
    <xf numFmtId="3" fontId="6" fillId="0" borderId="0" xfId="0" applyNumberFormat="1" applyFont="1" applyFill="1" applyBorder="1" applyAlignment="1">
      <alignment horizontal="right"/>
    </xf>
    <xf numFmtId="0" fontId="6" fillId="0" borderId="0" xfId="0" applyFont="1" applyFill="1" applyBorder="1" applyAlignment="1">
      <alignment/>
    </xf>
    <xf numFmtId="0" fontId="8" fillId="0" borderId="0" xfId="0" applyFont="1" applyFill="1" applyBorder="1" applyAlignment="1">
      <alignment/>
    </xf>
    <xf numFmtId="4" fontId="8" fillId="0" borderId="0" xfId="0" applyNumberFormat="1" applyFont="1" applyFill="1" applyBorder="1" applyAlignment="1">
      <alignment horizontal="right"/>
    </xf>
    <xf numFmtId="4" fontId="6" fillId="0" borderId="12" xfId="0" applyNumberFormat="1" applyFont="1" applyFill="1" applyBorder="1" applyAlignment="1">
      <alignment horizontal="center"/>
    </xf>
    <xf numFmtId="4" fontId="8" fillId="0" borderId="13" xfId="0" applyNumberFormat="1" applyFont="1" applyFill="1" applyBorder="1" applyAlignment="1">
      <alignment horizontal="right"/>
    </xf>
    <xf numFmtId="3" fontId="7" fillId="0" borderId="0" xfId="0" applyNumberFormat="1" applyFont="1" applyFill="1" applyBorder="1" applyAlignment="1" applyProtection="1">
      <alignment horizontal="left"/>
      <protection/>
    </xf>
    <xf numFmtId="0" fontId="1" fillId="0" borderId="0" xfId="0" applyFont="1" applyFill="1" applyBorder="1" applyAlignment="1">
      <alignment/>
    </xf>
    <xf numFmtId="0" fontId="10" fillId="0" borderId="0" xfId="0" applyFont="1" applyAlignment="1">
      <alignment/>
    </xf>
    <xf numFmtId="4" fontId="8" fillId="0" borderId="0" xfId="0" applyNumberFormat="1" applyFont="1" applyFill="1" applyBorder="1" applyAlignment="1" applyProtection="1">
      <alignment horizontal="center"/>
      <protection/>
    </xf>
    <xf numFmtId="0" fontId="11" fillId="0" borderId="0" xfId="0" applyFont="1" applyAlignment="1">
      <alignment/>
    </xf>
    <xf numFmtId="4" fontId="8" fillId="0" borderId="0" xfId="0" applyNumberFormat="1" applyFont="1" applyFill="1" applyBorder="1" applyAlignment="1" applyProtection="1">
      <alignment horizontal="centerContinuous"/>
      <protection/>
    </xf>
    <xf numFmtId="4" fontId="6" fillId="0" borderId="0" xfId="0" applyNumberFormat="1" applyFont="1" applyFill="1" applyBorder="1" applyAlignment="1" applyProtection="1">
      <alignment horizontal="left"/>
      <protection/>
    </xf>
    <xf numFmtId="4" fontId="6" fillId="0" borderId="11" xfId="0" applyNumberFormat="1" applyFont="1" applyFill="1" applyBorder="1" applyAlignment="1" applyProtection="1">
      <alignment horizontal="left"/>
      <protection/>
    </xf>
    <xf numFmtId="4" fontId="8" fillId="0" borderId="13" xfId="0" applyNumberFormat="1" applyFont="1" applyFill="1" applyBorder="1" applyAlignment="1" applyProtection="1">
      <alignment/>
      <protection/>
    </xf>
    <xf numFmtId="4" fontId="8" fillId="0" borderId="0" xfId="0" applyNumberFormat="1" applyFont="1" applyFill="1" applyBorder="1" applyAlignment="1" applyProtection="1">
      <alignment/>
      <protection/>
    </xf>
    <xf numFmtId="3" fontId="12" fillId="0" borderId="0" xfId="0" applyNumberFormat="1" applyFont="1" applyFill="1" applyBorder="1" applyAlignment="1" applyProtection="1">
      <alignment horizontal="left"/>
      <protection/>
    </xf>
    <xf numFmtId="4" fontId="8" fillId="0" borderId="14" xfId="0" applyNumberFormat="1" applyFont="1" applyFill="1" applyBorder="1" applyAlignment="1" applyProtection="1">
      <alignment/>
      <protection/>
    </xf>
    <xf numFmtId="3" fontId="1" fillId="0" borderId="10" xfId="0" applyNumberFormat="1" applyFont="1" applyFill="1" applyBorder="1" applyAlignment="1">
      <alignment/>
    </xf>
    <xf numFmtId="3" fontId="8" fillId="0" borderId="11" xfId="0" applyNumberFormat="1" applyFont="1" applyFill="1" applyBorder="1" applyAlignment="1" applyProtection="1">
      <alignment horizontal="left"/>
      <protection/>
    </xf>
    <xf numFmtId="4" fontId="13" fillId="0" borderId="0" xfId="0" applyNumberFormat="1" applyFont="1" applyFill="1" applyBorder="1" applyAlignment="1" applyProtection="1">
      <alignment/>
      <protection/>
    </xf>
    <xf numFmtId="3" fontId="12" fillId="0" borderId="10" xfId="0" applyNumberFormat="1" applyFont="1" applyFill="1" applyBorder="1" applyAlignment="1" applyProtection="1">
      <alignment horizontal="left"/>
      <protection/>
    </xf>
    <xf numFmtId="4" fontId="6" fillId="0" borderId="0" xfId="0" applyNumberFormat="1" applyFont="1" applyFill="1" applyBorder="1" applyAlignment="1" applyProtection="1">
      <alignment/>
      <protection/>
    </xf>
    <xf numFmtId="4" fontId="6" fillId="0" borderId="0" xfId="0" applyNumberFormat="1" applyFont="1" applyFill="1" applyBorder="1" applyAlignment="1" applyProtection="1">
      <alignment horizontal="center"/>
      <protection/>
    </xf>
    <xf numFmtId="4" fontId="6" fillId="0" borderId="11" xfId="0" applyNumberFormat="1" applyFont="1" applyFill="1" applyBorder="1" applyAlignment="1" applyProtection="1">
      <alignment/>
      <protection/>
    </xf>
    <xf numFmtId="4" fontId="8" fillId="0" borderId="14" xfId="0" applyNumberFormat="1" applyFont="1" applyFill="1" applyBorder="1" applyAlignment="1" applyProtection="1">
      <alignment horizontal="center"/>
      <protection/>
    </xf>
    <xf numFmtId="4" fontId="6" fillId="0" borderId="12" xfId="0" applyNumberFormat="1" applyFont="1" applyFill="1" applyBorder="1" applyAlignment="1" applyProtection="1">
      <alignment/>
      <protection/>
    </xf>
    <xf numFmtId="3" fontId="8" fillId="0" borderId="10" xfId="0" applyNumberFormat="1" applyFont="1" applyFill="1" applyBorder="1" applyAlignment="1" applyProtection="1">
      <alignment horizontal="left"/>
      <protection/>
    </xf>
    <xf numFmtId="4" fontId="8" fillId="0" borderId="15" xfId="0" applyNumberFormat="1" applyFont="1" applyFill="1" applyBorder="1" applyAlignment="1" applyProtection="1">
      <alignment horizontal="right"/>
      <protection/>
    </xf>
    <xf numFmtId="4" fontId="8" fillId="0" borderId="0" xfId="0" applyNumberFormat="1" applyFont="1" applyFill="1" applyBorder="1" applyAlignment="1" applyProtection="1">
      <alignment horizontal="right"/>
      <protection/>
    </xf>
    <xf numFmtId="4" fontId="8" fillId="0" borderId="16" xfId="0" applyNumberFormat="1" applyFont="1" applyFill="1" applyBorder="1" applyAlignment="1" applyProtection="1">
      <alignment/>
      <protection/>
    </xf>
    <xf numFmtId="4" fontId="6" fillId="0" borderId="17" xfId="0" applyNumberFormat="1" applyFont="1" applyFill="1" applyBorder="1" applyAlignment="1" applyProtection="1">
      <alignment/>
      <protection/>
    </xf>
    <xf numFmtId="4" fontId="8" fillId="0" borderId="15" xfId="0" applyNumberFormat="1" applyFont="1" applyFill="1" applyBorder="1" applyAlignment="1" applyProtection="1">
      <alignment/>
      <protection/>
    </xf>
    <xf numFmtId="4" fontId="8" fillId="0" borderId="18" xfId="0" applyNumberFormat="1" applyFont="1" applyFill="1" applyBorder="1" applyAlignment="1" applyProtection="1">
      <alignment/>
      <protection/>
    </xf>
    <xf numFmtId="4" fontId="8" fillId="0" borderId="11" xfId="0" applyNumberFormat="1" applyFont="1" applyFill="1" applyBorder="1" applyAlignment="1" applyProtection="1">
      <alignment/>
      <protection/>
    </xf>
    <xf numFmtId="4" fontId="6" fillId="0" borderId="12" xfId="0" applyNumberFormat="1" applyFont="1" applyFill="1" applyBorder="1" applyAlignment="1" applyProtection="1">
      <alignment horizontal="center"/>
      <protection/>
    </xf>
    <xf numFmtId="4" fontId="6" fillId="0" borderId="12" xfId="0" applyNumberFormat="1" applyFont="1" applyFill="1" applyBorder="1" applyAlignment="1" applyProtection="1">
      <alignment horizontal="right"/>
      <protection/>
    </xf>
    <xf numFmtId="4" fontId="6" fillId="0" borderId="0" xfId="0" applyNumberFormat="1" applyFont="1" applyFill="1" applyBorder="1" applyAlignment="1" applyProtection="1">
      <alignment horizontal="right"/>
      <protection/>
    </xf>
    <xf numFmtId="4" fontId="6" fillId="0" borderId="17" xfId="0" applyNumberFormat="1" applyFont="1" applyFill="1" applyBorder="1" applyAlignment="1" applyProtection="1">
      <alignment horizontal="right"/>
      <protection/>
    </xf>
    <xf numFmtId="3" fontId="7" fillId="0" borderId="10" xfId="0" applyNumberFormat="1" applyFont="1" applyFill="1" applyBorder="1" applyAlignment="1">
      <alignment horizontal="left"/>
    </xf>
    <xf numFmtId="3" fontId="7" fillId="0" borderId="0" xfId="0" applyNumberFormat="1" applyFont="1" applyFill="1" applyBorder="1" applyAlignment="1">
      <alignment/>
    </xf>
    <xf numFmtId="4" fontId="6" fillId="0" borderId="12" xfId="0" applyNumberFormat="1" applyFont="1" applyFill="1" applyBorder="1" applyAlignment="1">
      <alignment/>
    </xf>
    <xf numFmtId="4" fontId="8" fillId="0" borderId="11" xfId="0" applyNumberFormat="1" applyFont="1" applyFill="1" applyBorder="1" applyAlignment="1" applyProtection="1">
      <alignment horizontal="centerContinuous"/>
      <protection/>
    </xf>
    <xf numFmtId="0" fontId="15" fillId="0" borderId="0" xfId="0" applyFont="1" applyBorder="1" applyAlignment="1">
      <alignment/>
    </xf>
    <xf numFmtId="0" fontId="15" fillId="0" borderId="11" xfId="0" applyFont="1" applyBorder="1" applyAlignment="1">
      <alignment/>
    </xf>
    <xf numFmtId="0" fontId="1" fillId="0" borderId="11" xfId="0" applyFont="1" applyBorder="1" applyAlignment="1">
      <alignment/>
    </xf>
    <xf numFmtId="3" fontId="8" fillId="0" borderId="0" xfId="0" applyNumberFormat="1" applyFont="1" applyFill="1" applyBorder="1" applyAlignment="1">
      <alignment horizontal="left"/>
    </xf>
    <xf numFmtId="0" fontId="11" fillId="0" borderId="0" xfId="0" applyFont="1" applyBorder="1" applyAlignment="1">
      <alignment/>
    </xf>
    <xf numFmtId="0" fontId="11" fillId="0" borderId="11" xfId="0" applyFont="1" applyBorder="1" applyAlignment="1">
      <alignment/>
    </xf>
    <xf numFmtId="0" fontId="11" fillId="0" borderId="0" xfId="0" applyFont="1" applyAlignment="1">
      <alignment horizontal="center"/>
    </xf>
    <xf numFmtId="3" fontId="8" fillId="0" borderId="11" xfId="0" applyNumberFormat="1" applyFont="1" applyFill="1" applyBorder="1" applyAlignment="1">
      <alignment horizontal="right"/>
    </xf>
    <xf numFmtId="4" fontId="8" fillId="0" borderId="15" xfId="0" applyNumberFormat="1" applyFont="1" applyFill="1" applyBorder="1" applyAlignment="1">
      <alignment horizontal="right"/>
    </xf>
    <xf numFmtId="4" fontId="8" fillId="0" borderId="18" xfId="0" applyNumberFormat="1" applyFont="1" applyFill="1" applyBorder="1" applyAlignment="1">
      <alignment horizontal="right"/>
    </xf>
    <xf numFmtId="0" fontId="0" fillId="0" borderId="10" xfId="0" applyFont="1" applyBorder="1" applyAlignment="1">
      <alignment/>
    </xf>
    <xf numFmtId="0" fontId="0" fillId="0" borderId="11" xfId="0" applyFont="1" applyBorder="1" applyAlignment="1">
      <alignment/>
    </xf>
    <xf numFmtId="0" fontId="2" fillId="0" borderId="0" xfId="0" applyFont="1" applyBorder="1" applyAlignment="1">
      <alignment horizontal="center"/>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2" fillId="0" borderId="0" xfId="0" applyFont="1" applyBorder="1" applyAlignment="1">
      <alignment horizontal="center" vertical="center"/>
    </xf>
    <xf numFmtId="0" fontId="8" fillId="0" borderId="0" xfId="0" applyFont="1" applyFill="1" applyBorder="1" applyAlignment="1">
      <alignment horizontal="left"/>
    </xf>
    <xf numFmtId="0" fontId="8" fillId="0" borderId="10" xfId="0" applyFont="1" applyFill="1" applyBorder="1" applyAlignment="1">
      <alignment horizontal="center"/>
    </xf>
    <xf numFmtId="0" fontId="8" fillId="0" borderId="0" xfId="0" applyFont="1" applyFill="1" applyBorder="1" applyAlignment="1">
      <alignment horizontal="center"/>
    </xf>
    <xf numFmtId="0" fontId="8" fillId="0" borderId="11" xfId="0" applyFont="1" applyFill="1" applyBorder="1" applyAlignment="1">
      <alignment horizontal="center"/>
    </xf>
    <xf numFmtId="0" fontId="2" fillId="0" borderId="10" xfId="0" applyFont="1" applyBorder="1" applyAlignment="1">
      <alignment horizontal="center" vertical="center"/>
    </xf>
    <xf numFmtId="0" fontId="16" fillId="0" borderId="10" xfId="0" applyFont="1" applyBorder="1" applyAlignment="1">
      <alignment horizontal="center" vertical="center"/>
    </xf>
    <xf numFmtId="4" fontId="17" fillId="0" borderId="0" xfId="0" applyNumberFormat="1" applyFont="1" applyFill="1" applyBorder="1" applyAlignment="1">
      <alignment horizontal="center"/>
    </xf>
    <xf numFmtId="3" fontId="17" fillId="0" borderId="11" xfId="0" applyNumberFormat="1" applyFont="1" applyFill="1" applyBorder="1" applyAlignment="1">
      <alignment vertical="center" wrapText="1"/>
    </xf>
    <xf numFmtId="4" fontId="18" fillId="0" borderId="11" xfId="0" applyNumberFormat="1" applyFont="1" applyFill="1" applyBorder="1" applyAlignment="1">
      <alignment horizontal="center"/>
    </xf>
    <xf numFmtId="0" fontId="0" fillId="0" borderId="12" xfId="0" applyFont="1" applyBorder="1" applyAlignment="1">
      <alignment/>
    </xf>
    <xf numFmtId="0" fontId="11" fillId="0" borderId="0" xfId="0" applyFont="1" applyBorder="1" applyAlignment="1">
      <alignment horizontal="center"/>
    </xf>
    <xf numFmtId="0" fontId="0" fillId="0" borderId="22" xfId="0" applyFont="1" applyBorder="1" applyAlignment="1">
      <alignment/>
    </xf>
    <xf numFmtId="0" fontId="0" fillId="0" borderId="17" xfId="0" applyFont="1" applyBorder="1" applyAlignment="1">
      <alignment/>
    </xf>
    <xf numFmtId="3" fontId="5" fillId="0" borderId="10" xfId="0" applyNumberFormat="1" applyFont="1" applyFill="1" applyBorder="1" applyAlignment="1" applyProtection="1">
      <alignment horizontal="center"/>
      <protection/>
    </xf>
    <xf numFmtId="3" fontId="5" fillId="0" borderId="0" xfId="0" applyNumberFormat="1" applyFont="1" applyFill="1" applyBorder="1" applyAlignment="1" applyProtection="1">
      <alignment horizontal="center"/>
      <protection/>
    </xf>
    <xf numFmtId="3" fontId="8" fillId="0" borderId="23" xfId="0" applyNumberFormat="1" applyFont="1" applyFill="1" applyBorder="1" applyAlignment="1" applyProtection="1">
      <alignment horizontal="center"/>
      <protection/>
    </xf>
    <xf numFmtId="3" fontId="8" fillId="0" borderId="24" xfId="0" applyNumberFormat="1" applyFont="1" applyFill="1" applyBorder="1" applyAlignment="1" applyProtection="1">
      <alignment horizontal="center"/>
      <protection/>
    </xf>
    <xf numFmtId="4" fontId="8" fillId="0" borderId="25" xfId="0" applyNumberFormat="1" applyFont="1" applyFill="1" applyBorder="1" applyAlignment="1" applyProtection="1">
      <alignment horizontal="center"/>
      <protection/>
    </xf>
    <xf numFmtId="4" fontId="6" fillId="0" borderId="25" xfId="0" applyNumberFormat="1" applyFont="1" applyFill="1" applyBorder="1" applyAlignment="1">
      <alignment/>
    </xf>
    <xf numFmtId="4" fontId="8" fillId="0" borderId="25" xfId="0" applyNumberFormat="1" applyFont="1" applyFill="1" applyBorder="1" applyAlignment="1" applyProtection="1">
      <alignment/>
      <protection/>
    </xf>
    <xf numFmtId="4" fontId="13" fillId="0" borderId="25" xfId="0" applyNumberFormat="1" applyFont="1" applyFill="1" applyBorder="1" applyAlignment="1" applyProtection="1">
      <alignment/>
      <protection/>
    </xf>
    <xf numFmtId="4" fontId="6" fillId="0" borderId="25" xfId="0" applyNumberFormat="1" applyFont="1" applyFill="1" applyBorder="1" applyAlignment="1" applyProtection="1">
      <alignment/>
      <protection/>
    </xf>
    <xf numFmtId="4" fontId="8" fillId="0" borderId="25" xfId="0" applyNumberFormat="1" applyFont="1" applyFill="1" applyBorder="1" applyAlignment="1" applyProtection="1">
      <alignment horizontal="right"/>
      <protection/>
    </xf>
    <xf numFmtId="4" fontId="6" fillId="0" borderId="25" xfId="0" applyNumberFormat="1" applyFont="1" applyFill="1" applyBorder="1" applyAlignment="1" applyProtection="1">
      <alignment horizontal="center"/>
      <protection/>
    </xf>
    <xf numFmtId="4" fontId="6" fillId="0" borderId="25" xfId="0" applyNumberFormat="1" applyFont="1" applyFill="1" applyBorder="1" applyAlignment="1" applyProtection="1">
      <alignment horizontal="right"/>
      <protection/>
    </xf>
    <xf numFmtId="4" fontId="6" fillId="0" borderId="26" xfId="0" applyNumberFormat="1" applyFont="1" applyFill="1" applyBorder="1" applyAlignment="1">
      <alignment/>
    </xf>
    <xf numFmtId="3" fontId="5" fillId="0" borderId="11" xfId="0" applyNumberFormat="1" applyFont="1" applyFill="1" applyBorder="1" applyAlignment="1" applyProtection="1">
      <alignment horizontal="center"/>
      <protection/>
    </xf>
    <xf numFmtId="3" fontId="8" fillId="0" borderId="27" xfId="0" applyNumberFormat="1" applyFont="1" applyFill="1" applyBorder="1" applyAlignment="1" applyProtection="1">
      <alignment horizontal="center"/>
      <protection/>
    </xf>
    <xf numFmtId="3" fontId="8" fillId="0" borderId="23" xfId="0" applyNumberFormat="1" applyFont="1" applyFill="1" applyBorder="1" applyAlignment="1" applyProtection="1">
      <alignment horizontal="left"/>
      <protection/>
    </xf>
    <xf numFmtId="4" fontId="8" fillId="0" borderId="23" xfId="0" applyNumberFormat="1" applyFont="1" applyFill="1" applyBorder="1" applyAlignment="1" applyProtection="1">
      <alignment horizontal="center"/>
      <protection/>
    </xf>
    <xf numFmtId="4" fontId="8" fillId="0" borderId="28" xfId="0" applyNumberFormat="1" applyFont="1" applyFill="1" applyBorder="1" applyAlignment="1" applyProtection="1">
      <alignment horizontal="center"/>
      <protection/>
    </xf>
    <xf numFmtId="4" fontId="6" fillId="0" borderId="28" xfId="0" applyNumberFormat="1" applyFont="1" applyFill="1" applyBorder="1" applyAlignment="1">
      <alignment/>
    </xf>
    <xf numFmtId="4" fontId="8" fillId="0" borderId="28" xfId="0" applyNumberFormat="1" applyFont="1" applyFill="1" applyBorder="1" applyAlignment="1" applyProtection="1">
      <alignment/>
      <protection/>
    </xf>
    <xf numFmtId="4" fontId="13" fillId="0" borderId="28" xfId="0" applyNumberFormat="1" applyFont="1" applyFill="1" applyBorder="1" applyAlignment="1" applyProtection="1">
      <alignment/>
      <protection/>
    </xf>
    <xf numFmtId="4" fontId="6" fillId="0" borderId="28" xfId="0" applyNumberFormat="1" applyFont="1" applyFill="1" applyBorder="1" applyAlignment="1" applyProtection="1">
      <alignment/>
      <protection/>
    </xf>
    <xf numFmtId="4" fontId="8" fillId="0" borderId="28" xfId="0" applyNumberFormat="1" applyFont="1" applyFill="1" applyBorder="1" applyAlignment="1" applyProtection="1">
      <alignment horizontal="right"/>
      <protection/>
    </xf>
    <xf numFmtId="4" fontId="6" fillId="0" borderId="28" xfId="0" applyNumberFormat="1" applyFont="1" applyFill="1" applyBorder="1" applyAlignment="1" applyProtection="1">
      <alignment horizontal="center"/>
      <protection/>
    </xf>
    <xf numFmtId="4" fontId="6" fillId="0" borderId="28" xfId="0" applyNumberFormat="1" applyFont="1" applyFill="1" applyBorder="1" applyAlignment="1" applyProtection="1">
      <alignment horizontal="right"/>
      <protection/>
    </xf>
    <xf numFmtId="4" fontId="6" fillId="0" borderId="29" xfId="0" applyNumberFormat="1" applyFont="1" applyFill="1" applyBorder="1" applyAlignment="1">
      <alignment/>
    </xf>
    <xf numFmtId="3" fontId="14" fillId="0" borderId="12" xfId="0" applyNumberFormat="1" applyFont="1" applyFill="1" applyBorder="1" applyAlignment="1" applyProtection="1">
      <alignment horizontal="left"/>
      <protection/>
    </xf>
    <xf numFmtId="3" fontId="6" fillId="0" borderId="12" xfId="0" applyNumberFormat="1" applyFont="1" applyFill="1" applyBorder="1" applyAlignment="1">
      <alignment/>
    </xf>
    <xf numFmtId="0" fontId="1" fillId="0" borderId="10" xfId="0" applyFont="1" applyBorder="1" applyAlignment="1">
      <alignment/>
    </xf>
    <xf numFmtId="3" fontId="7" fillId="0" borderId="25" xfId="0" applyNumberFormat="1" applyFont="1" applyFill="1" applyBorder="1" applyAlignment="1">
      <alignment horizontal="center"/>
    </xf>
    <xf numFmtId="0" fontId="6" fillId="0" borderId="25" xfId="0" applyFont="1" applyFill="1" applyBorder="1" applyAlignment="1">
      <alignment horizontal="right"/>
    </xf>
    <xf numFmtId="4" fontId="6" fillId="0" borderId="25" xfId="0" applyNumberFormat="1" applyFont="1" applyFill="1" applyBorder="1" applyAlignment="1">
      <alignment horizontal="right"/>
    </xf>
    <xf numFmtId="4" fontId="6" fillId="0" borderId="25" xfId="0" applyNumberFormat="1" applyFont="1" applyFill="1" applyBorder="1" applyAlignment="1">
      <alignment horizontal="center"/>
    </xf>
    <xf numFmtId="4" fontId="8" fillId="0" borderId="25" xfId="0" applyNumberFormat="1" applyFont="1" applyFill="1" applyBorder="1" applyAlignment="1">
      <alignment horizontal="right"/>
    </xf>
    <xf numFmtId="3" fontId="8" fillId="0" borderId="12" xfId="0" applyNumberFormat="1" applyFont="1" applyFill="1" applyBorder="1" applyAlignment="1">
      <alignment horizontal="center"/>
    </xf>
    <xf numFmtId="3" fontId="6" fillId="0" borderId="12" xfId="0" applyNumberFormat="1" applyFont="1" applyFill="1" applyBorder="1" applyAlignment="1">
      <alignment horizontal="center"/>
    </xf>
    <xf numFmtId="3" fontId="8" fillId="0" borderId="26" xfId="0" applyNumberFormat="1" applyFont="1" applyFill="1" applyBorder="1" applyAlignment="1">
      <alignment horizontal="center"/>
    </xf>
    <xf numFmtId="3" fontId="6" fillId="0" borderId="25" xfId="0" applyNumberFormat="1" applyFont="1" applyFill="1" applyBorder="1" applyAlignment="1">
      <alignment/>
    </xf>
    <xf numFmtId="3" fontId="7" fillId="0" borderId="28" xfId="0" applyNumberFormat="1" applyFont="1" applyFill="1" applyBorder="1" applyAlignment="1">
      <alignment horizontal="center"/>
    </xf>
    <xf numFmtId="0" fontId="6" fillId="0" borderId="28" xfId="0" applyFont="1" applyFill="1" applyBorder="1" applyAlignment="1">
      <alignment horizontal="right"/>
    </xf>
    <xf numFmtId="4" fontId="6" fillId="0" borderId="28" xfId="0" applyNumberFormat="1" applyFont="1" applyFill="1" applyBorder="1" applyAlignment="1">
      <alignment horizontal="right"/>
    </xf>
    <xf numFmtId="4" fontId="6" fillId="0" borderId="28" xfId="0" applyNumberFormat="1" applyFont="1" applyFill="1" applyBorder="1" applyAlignment="1">
      <alignment horizontal="center"/>
    </xf>
    <xf numFmtId="4" fontId="8" fillId="0" borderId="28" xfId="0" applyNumberFormat="1" applyFont="1" applyFill="1" applyBorder="1" applyAlignment="1">
      <alignment horizontal="right"/>
    </xf>
    <xf numFmtId="3" fontId="8" fillId="0" borderId="29" xfId="0" applyNumberFormat="1" applyFont="1" applyFill="1" applyBorder="1" applyAlignment="1">
      <alignment horizontal="center"/>
    </xf>
    <xf numFmtId="0" fontId="6" fillId="0" borderId="12" xfId="0" applyFont="1" applyFill="1" applyBorder="1" applyAlignment="1">
      <alignment horizontal="center"/>
    </xf>
    <xf numFmtId="3" fontId="6" fillId="0" borderId="28" xfId="0" applyNumberFormat="1" applyFont="1" applyFill="1" applyBorder="1" applyAlignment="1">
      <alignment/>
    </xf>
    <xf numFmtId="0" fontId="0" fillId="0" borderId="10" xfId="0" applyBorder="1" applyAlignment="1">
      <alignment/>
    </xf>
    <xf numFmtId="0" fontId="0" fillId="0" borderId="11" xfId="0" applyBorder="1" applyAlignment="1">
      <alignment/>
    </xf>
    <xf numFmtId="3" fontId="6" fillId="0" borderId="10" xfId="0" applyNumberFormat="1" applyFont="1" applyFill="1" applyBorder="1" applyAlignment="1">
      <alignment horizontal="center"/>
    </xf>
    <xf numFmtId="3" fontId="7" fillId="0" borderId="30" xfId="0" applyNumberFormat="1" applyFont="1" applyFill="1" applyBorder="1" applyAlignment="1" applyProtection="1">
      <alignment horizontal="left"/>
      <protection/>
    </xf>
    <xf numFmtId="4" fontId="8" fillId="0" borderId="31" xfId="0" applyNumberFormat="1" applyFont="1" applyFill="1" applyBorder="1" applyAlignment="1" applyProtection="1">
      <alignment horizontal="center"/>
      <protection/>
    </xf>
    <xf numFmtId="3" fontId="7" fillId="0" borderId="22" xfId="0" applyNumberFormat="1" applyFont="1" applyFill="1" applyBorder="1" applyAlignment="1">
      <alignment horizontal="left"/>
    </xf>
    <xf numFmtId="3" fontId="6" fillId="0" borderId="17" xfId="0" applyNumberFormat="1" applyFont="1" applyFill="1" applyBorder="1" applyAlignment="1">
      <alignment/>
    </xf>
    <xf numFmtId="0" fontId="8" fillId="0" borderId="22" xfId="0" applyFont="1" applyFill="1" applyBorder="1" applyAlignment="1">
      <alignment/>
    </xf>
    <xf numFmtId="3" fontId="8" fillId="0" borderId="23" xfId="0" applyNumberFormat="1" applyFont="1" applyFill="1" applyBorder="1" applyAlignment="1" applyProtection="1">
      <alignment horizontal="center"/>
      <protection/>
    </xf>
    <xf numFmtId="0" fontId="2" fillId="0" borderId="30" xfId="0" applyFont="1" applyBorder="1" applyAlignment="1">
      <alignment horizontal="center" vertical="center" wrapText="1"/>
    </xf>
    <xf numFmtId="0" fontId="2" fillId="0" borderId="23" xfId="0" applyFont="1" applyBorder="1" applyAlignment="1">
      <alignment horizontal="center" vertical="center"/>
    </xf>
    <xf numFmtId="0" fontId="2" fillId="0" borderId="31" xfId="0" applyFont="1" applyBorder="1" applyAlignment="1">
      <alignment horizontal="center" vertical="center"/>
    </xf>
    <xf numFmtId="0" fontId="8" fillId="0" borderId="0" xfId="0" applyFont="1" applyFill="1" applyBorder="1" applyAlignment="1">
      <alignment horizontal="left"/>
    </xf>
    <xf numFmtId="0" fontId="8" fillId="0" borderId="30" xfId="0" applyFont="1" applyFill="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horizontal="center"/>
    </xf>
    <xf numFmtId="0" fontId="8" fillId="0" borderId="10" xfId="0" applyFont="1" applyFill="1" applyBorder="1" applyAlignment="1">
      <alignment horizontal="center"/>
    </xf>
    <xf numFmtId="0" fontId="8" fillId="0" borderId="0" xfId="0" applyFont="1" applyFill="1" applyBorder="1" applyAlignment="1">
      <alignment horizontal="center"/>
    </xf>
    <xf numFmtId="0" fontId="8" fillId="0" borderId="25" xfId="0" applyFont="1" applyFill="1" applyBorder="1" applyAlignment="1">
      <alignment horizontal="center"/>
    </xf>
    <xf numFmtId="3" fontId="8" fillId="0" borderId="27" xfId="0" applyNumberFormat="1" applyFont="1" applyFill="1" applyBorder="1" applyAlignment="1" applyProtection="1">
      <alignment horizontal="center" vertical="center"/>
      <protection/>
    </xf>
    <xf numFmtId="3" fontId="8" fillId="0" borderId="23" xfId="0" applyNumberFormat="1" applyFont="1" applyFill="1" applyBorder="1" applyAlignment="1" applyProtection="1">
      <alignment horizontal="center" vertical="center"/>
      <protection/>
    </xf>
    <xf numFmtId="3" fontId="8" fillId="0" borderId="31" xfId="0" applyNumberFormat="1" applyFont="1" applyFill="1" applyBorder="1" applyAlignment="1" applyProtection="1">
      <alignment horizontal="center" vertical="center"/>
      <protection/>
    </xf>
    <xf numFmtId="3" fontId="8" fillId="0" borderId="28" xfId="0" applyNumberFormat="1" applyFont="1" applyFill="1" applyBorder="1" applyAlignment="1" applyProtection="1">
      <alignment horizontal="center" vertical="center"/>
      <protection/>
    </xf>
    <xf numFmtId="3" fontId="8" fillId="0" borderId="0" xfId="0" applyNumberFormat="1" applyFont="1" applyFill="1" applyBorder="1" applyAlignment="1" applyProtection="1">
      <alignment horizontal="center" vertical="center"/>
      <protection/>
    </xf>
    <xf numFmtId="3" fontId="8" fillId="0" borderId="11" xfId="0" applyNumberFormat="1" applyFont="1" applyFill="1" applyBorder="1" applyAlignment="1" applyProtection="1">
      <alignment horizontal="center" vertical="center"/>
      <protection/>
    </xf>
    <xf numFmtId="3" fontId="6" fillId="0" borderId="10" xfId="0" applyNumberFormat="1" applyFont="1" applyFill="1" applyBorder="1" applyAlignment="1">
      <alignment horizontal="center"/>
    </xf>
    <xf numFmtId="3" fontId="6" fillId="0" borderId="0" xfId="0" applyNumberFormat="1" applyFont="1" applyFill="1" applyBorder="1" applyAlignment="1">
      <alignment horizontal="center"/>
    </xf>
    <xf numFmtId="3" fontId="6" fillId="0" borderId="11" xfId="0" applyNumberFormat="1" applyFont="1" applyFill="1" applyBorder="1" applyAlignment="1">
      <alignment horizontal="center"/>
    </xf>
    <xf numFmtId="3" fontId="3" fillId="0" borderId="32" xfId="0" applyNumberFormat="1" applyFont="1" applyFill="1" applyBorder="1" applyAlignment="1" applyProtection="1">
      <alignment horizontal="center"/>
      <protection/>
    </xf>
    <xf numFmtId="3" fontId="3" fillId="0" borderId="33" xfId="0" applyNumberFormat="1" applyFont="1" applyFill="1" applyBorder="1" applyAlignment="1" applyProtection="1">
      <alignment horizontal="center"/>
      <protection/>
    </xf>
    <xf numFmtId="3" fontId="3" fillId="0" borderId="34" xfId="0" applyNumberFormat="1" applyFont="1" applyFill="1" applyBorder="1" applyAlignment="1" applyProtection="1">
      <alignment horizontal="center"/>
      <protection/>
    </xf>
    <xf numFmtId="3" fontId="3" fillId="0" borderId="10" xfId="0" applyNumberFormat="1" applyFont="1" applyFill="1" applyBorder="1" applyAlignment="1" applyProtection="1">
      <alignment horizontal="center"/>
      <protection/>
    </xf>
    <xf numFmtId="3" fontId="3" fillId="0" borderId="0" xfId="0" applyNumberFormat="1" applyFont="1" applyFill="1" applyBorder="1" applyAlignment="1" applyProtection="1">
      <alignment horizontal="center"/>
      <protection/>
    </xf>
    <xf numFmtId="3" fontId="3" fillId="0" borderId="11" xfId="0" applyNumberFormat="1" applyFont="1" applyFill="1" applyBorder="1" applyAlignment="1" applyProtection="1">
      <alignment horizontal="center"/>
      <protection/>
    </xf>
    <xf numFmtId="3" fontId="4" fillId="0" borderId="10" xfId="0" applyNumberFormat="1" applyFont="1" applyFill="1" applyBorder="1" applyAlignment="1" applyProtection="1">
      <alignment horizontal="center"/>
      <protection/>
    </xf>
    <xf numFmtId="3" fontId="4" fillId="0" borderId="0" xfId="0" applyNumberFormat="1" applyFont="1" applyFill="1" applyBorder="1" applyAlignment="1" applyProtection="1">
      <alignment horizontal="center"/>
      <protection/>
    </xf>
    <xf numFmtId="3" fontId="4" fillId="0" borderId="11" xfId="0" applyNumberFormat="1" applyFont="1" applyFill="1" applyBorder="1" applyAlignment="1" applyProtection="1">
      <alignment horizontal="center"/>
      <protection/>
    </xf>
    <xf numFmtId="3" fontId="6" fillId="0" borderId="10" xfId="0" applyNumberFormat="1" applyFont="1" applyFill="1" applyBorder="1" applyAlignment="1">
      <alignment horizontal="left" wrapText="1"/>
    </xf>
    <xf numFmtId="3" fontId="6" fillId="0" borderId="0" xfId="0" applyNumberFormat="1" applyFont="1" applyFill="1" applyBorder="1" applyAlignment="1">
      <alignment horizontal="left" wrapText="1"/>
    </xf>
    <xf numFmtId="3" fontId="6" fillId="0" borderId="11" xfId="0" applyNumberFormat="1" applyFont="1" applyFill="1" applyBorder="1" applyAlignment="1">
      <alignment horizontal="left" wrapText="1"/>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108</xdr:row>
      <xdr:rowOff>28575</xdr:rowOff>
    </xdr:from>
    <xdr:to>
      <xdr:col>17</xdr:col>
      <xdr:colOff>1200150</xdr:colOff>
      <xdr:row>123</xdr:row>
      <xdr:rowOff>123825</xdr:rowOff>
    </xdr:to>
    <xdr:sp>
      <xdr:nvSpPr>
        <xdr:cNvPr id="1" name="TextBox 1"/>
        <xdr:cNvSpPr txBox="1">
          <a:spLocks noChangeArrowheads="1"/>
        </xdr:cNvSpPr>
      </xdr:nvSpPr>
      <xdr:spPr>
        <a:xfrm>
          <a:off x="142875" y="25174575"/>
          <a:ext cx="18268950" cy="2952750"/>
        </a:xfrm>
        <a:prstGeom prst="rect">
          <a:avLst/>
        </a:prstGeom>
        <a:noFill/>
        <a:ln w="9525" cmpd="sng">
          <a:noFill/>
        </a:ln>
      </xdr:spPr>
      <xdr:txBody>
        <a:bodyPr vertOverflow="clip" wrap="square"/>
        <a:p>
          <a:pPr algn="just">
            <a:defRPr/>
          </a:pPr>
          <a:r>
            <a:rPr lang="en-US" cap="none" sz="1000" b="1" i="0" u="none" baseline="0">
              <a:solidFill>
                <a:srgbClr val="000000"/>
              </a:solidFill>
              <a:latin typeface="Trebuchet MS"/>
              <a:ea typeface="Trebuchet MS"/>
              <a:cs typeface="Trebuchet MS"/>
            </a:rPr>
            <a:t>Έκθεση επί των Οικονομικών Καταστάσεων : </a:t>
          </a:r>
          <a:r>
            <a:rPr lang="en-US" cap="none" sz="1000" b="0" i="0" u="none" baseline="0">
              <a:solidFill>
                <a:srgbClr val="000000"/>
              </a:solidFill>
              <a:latin typeface="Trebuchet MS"/>
              <a:ea typeface="Trebuchet MS"/>
              <a:cs typeface="Trebuchet MS"/>
            </a:rPr>
            <a:t>Ελέγξαμε τις ανωτέρω οικονομικές καταστάσεις του ΓΕΝΙΚΟΥ ΝΟΣΟΚΟΜΕΙΟΥ ΣΑΜΟΥ «Ο ΑΓΙΟΣ ΠΑΝΤΕΛΕΗΜΩΝ» που αποτελούνται από τον ισολογισμό της 31</a:t>
          </a:r>
          <a:r>
            <a:rPr lang="en-US" cap="none" sz="1000" b="0" i="0" u="none" baseline="30000">
              <a:solidFill>
                <a:srgbClr val="000000"/>
              </a:solidFill>
              <a:latin typeface="Trebuchet MS"/>
              <a:ea typeface="Trebuchet MS"/>
              <a:cs typeface="Trebuchet MS"/>
            </a:rPr>
            <a:t>ης </a:t>
          </a:r>
          <a:r>
            <a:rPr lang="en-US" cap="none" sz="1000" b="0" i="0" u="none" baseline="0">
              <a:solidFill>
                <a:srgbClr val="000000"/>
              </a:solidFill>
              <a:latin typeface="Trebuchet MS"/>
              <a:ea typeface="Trebuchet MS"/>
              <a:cs typeface="Trebuchet MS"/>
            </a:rPr>
            <a:t>Δεκεμβρίου 2010, την κατάσταση αποτελεσμάτων και τον πίνακα διαθέσεως αποτελεσμάτων της χρήσεως που έληξε την ημερομηνία αυτή, καθώς και το προσάρτημα. 
</a:t>
          </a:r>
          <a:r>
            <a:rPr lang="en-US" cap="none" sz="1000" b="1" i="0" u="none" baseline="0">
              <a:solidFill>
                <a:srgbClr val="000000"/>
              </a:solidFill>
              <a:latin typeface="Trebuchet MS"/>
              <a:ea typeface="Trebuchet MS"/>
              <a:cs typeface="Trebuchet MS"/>
            </a:rPr>
            <a:t>Ευθύνη της Διοίκησης για τις Οικονομικές Καταστάσεις: </a:t>
          </a:r>
          <a:r>
            <a:rPr lang="en-US" cap="none" sz="1000" b="0" i="0" u="none" baseline="0">
              <a:solidFill>
                <a:srgbClr val="000000"/>
              </a:solidFill>
              <a:latin typeface="Trebuchet MS"/>
              <a:ea typeface="Trebuchet MS"/>
              <a:cs typeface="Trebuchet MS"/>
            </a:rPr>
            <a:t>Η διοίκηση είναι υπεύθυνη για την κατάρτιση και εύλογη παρουσίαση αυτών των οικονομικών καταστάσεων σύμφωνα με τα Λογιστικά Πρότυπα που προδιαγράφονται από την Ελληνική Νομοθεσία, όπως και για εκείνες τις εσωτερικές δικλείδες που η διοίκηση καθορίζει ως απαραίτητες ώστε να καθίσταται δυνατή η κατάρτιση οικονομικών καταστάσεων απαλλαγμένων από ουσιώδη ανακρίβεια που οφείλεται είτε σε απάτη είτε σε λάθος. 
</a:t>
          </a:r>
          <a:r>
            <a:rPr lang="en-US" cap="none" sz="1000" b="1" i="0" u="none" baseline="0">
              <a:solidFill>
                <a:srgbClr val="000000"/>
              </a:solidFill>
              <a:latin typeface="Trebuchet MS"/>
              <a:ea typeface="Trebuchet MS"/>
              <a:cs typeface="Trebuchet MS"/>
            </a:rPr>
            <a:t>Ευθύνη του Ελεγκτή: </a:t>
          </a:r>
          <a:r>
            <a:rPr lang="en-US" cap="none" sz="1000" b="0" i="0" u="none" baseline="0">
              <a:solidFill>
                <a:srgbClr val="000000"/>
              </a:solidFill>
              <a:latin typeface="Trebuchet MS"/>
              <a:ea typeface="Trebuchet MS"/>
              <a:cs typeface="Trebuchet MS"/>
            </a:rPr>
            <a:t>Η δική μας ευθύνη είναι να εκφράσουμε γνώμη επί αυτών των οικονομικών καταστάσεων με βάση τον έλεγχό μας. Διενεργήσαμε τον έλεγχό μας σύμφωνα με τα Διεθνή Πρότυπα Ελέγχου. Επίσης λάβαμε υπόψη μας και τις σχετικές διατάξεις του Κλαδικού Λογιστικού Σχεδίου των Μονάδων Υγείας (Π.Δ. 146/2003). Τα πρότυπα αυτά απαιτούν να συμμορφωνόμαστε με κανόνες δεοντολογίας, καθώς και να σχεδιάζουμε και διενεργούμε τον έλεγχο με σκοπό την απόκτηση εύλογης διασφάλισης για το εάν οι οικονομικές καταστάσεις είναι απαλλαγμένες από ουσιώδη ανακρίβεια. Ο έλεγχος περιλαμβάνει τη διενέργεια διαδικασιών για την απόκτηση ελεγκτικών τεκμηρίων, σχετικά με τα ποσά και τις γνωστοποιήσεις στις οικονομικές καταστάσεις. Οι επιλεγόμενες διαδικασίες βασίζονται στην κρίση του ελεγκτή περιλαμβανομένης της εκτίμησης των κινδύνων ουσιώδους ανακρίβειας των οικονομικών καταστάσεων, που οφείλεται είτε σε απάτη είτε σε λάθος. Κατά τη διενέργεια αυτών των εκτιμήσεων κινδύνου, ο ελεγκτής εξετάζει τις εσωτερικές δικλείδες που σχετίζονται με την κατάρτιση και εύλογη παρουσίαση των οικονομικών καταστάσεων του Νοσοκομείου, με σκοπό το σχεδιασμό ελεγκτικών διαδικασιών κατάλληλων για τις περιστάσεις και όχι με σκοπό την έκφραση γνώμης επί της αποτελεσματικότητας των εσωτερικών δικλείδων του Νοσοκομείου. Ο έλεγχος περιλαμβάνει επίσης την αξιολόγηση της καταλληλότητας των λογιστικών αρχών και μεθόδων που χρησιμοποιήθηκαν και του εύλογου των εκτιμήσεων που έγιναν από τη διοίκηση, καθώς και αξιολόγηση της συνολικής παρουσίασης των οικονομικών καταστάσεων. Πιστεύουμε ότι τα ελεγκτικά τεκμήρια που έχουμε συγκεντρώσει είναι επαρκή και κατάλληλα για τη θεμελίωση της ελεγκτικής μας γνώμης. 
</a:t>
          </a:r>
          <a:r>
            <a:rPr lang="en-US" cap="none" sz="1000" b="1" i="0" u="none" baseline="0">
              <a:solidFill>
                <a:srgbClr val="000000"/>
              </a:solidFill>
              <a:latin typeface="Trebuchet MS"/>
              <a:ea typeface="Trebuchet MS"/>
              <a:cs typeface="Trebuchet MS"/>
            </a:rPr>
            <a:t>Βάση για γνώμη με επιφύλαξη:</a:t>
          </a:r>
          <a:r>
            <a:rPr lang="en-US" cap="none" sz="1000" b="0" i="0" u="none" baseline="0">
              <a:solidFill>
                <a:srgbClr val="000000"/>
              </a:solidFill>
              <a:latin typeface="Trebuchet MS"/>
              <a:ea typeface="Trebuchet MS"/>
              <a:cs typeface="Trebuchet MS"/>
            </a:rPr>
            <a:t> Από τον έλεγχό μας προέκυψαν τα εξής: </a:t>
          </a:r>
          <a:r>
            <a:rPr lang="en-US" cap="none" sz="1000" b="1" i="0" u="none" baseline="0">
              <a:solidFill>
                <a:srgbClr val="000000"/>
              </a:solidFill>
              <a:latin typeface="Trebuchet MS"/>
              <a:ea typeface="Trebuchet MS"/>
              <a:cs typeface="Trebuchet MS"/>
            </a:rPr>
            <a:t>1)</a:t>
          </a:r>
          <a:r>
            <a:rPr lang="en-US" cap="none" sz="1000" b="0" i="0" u="none" baseline="0">
              <a:solidFill>
                <a:srgbClr val="000000"/>
              </a:solidFill>
              <a:latin typeface="Trebuchet MS"/>
              <a:ea typeface="Trebuchet MS"/>
              <a:cs typeface="Trebuchet MS"/>
            </a:rPr>
            <a:t>Δεν κατέστη δυνατόν να επαληθευτούν, με επιβεβαιωτικές επιστολές, απαιτήσεις από ασφαλιστικά ταμεία και υποχρεώσεις σε προμηθευτές συνολικού ποσού ευρώ 2.320.010,80 και 5.173.195,07 </a:t>
          </a:r>
          <a:r>
            <a:rPr lang="en-US" cap="none" sz="1000" b="0" i="0" u="none" baseline="0">
              <a:solidFill>
                <a:srgbClr val="FF0000"/>
              </a:solidFill>
              <a:latin typeface="Trebuchet MS"/>
              <a:ea typeface="Trebuchet MS"/>
              <a:cs typeface="Trebuchet MS"/>
            </a:rPr>
            <a:t>αντίστοιχα και συνεπώς διατηρούμε επιφύλαξη για το ύψος των εν λόγω απαιτήσεων και υποχρεώσεων</a:t>
          </a:r>
          <a:r>
            <a:rPr lang="en-US" cap="none" sz="1000" b="0" i="0" u="none" baseline="0">
              <a:solidFill>
                <a:srgbClr val="000000"/>
              </a:solidFill>
              <a:latin typeface="Trebuchet MS"/>
              <a:ea typeface="Trebuchet MS"/>
              <a:cs typeface="Trebuchet MS"/>
            </a:rPr>
            <a:t>.</a:t>
          </a:r>
          <a:r>
            <a:rPr lang="en-US" cap="none" sz="1000" b="1" i="0" u="none" baseline="0">
              <a:solidFill>
                <a:srgbClr val="000000"/>
              </a:solidFill>
              <a:latin typeface="Trebuchet MS"/>
              <a:ea typeface="Trebuchet MS"/>
              <a:cs typeface="Trebuchet MS"/>
            </a:rPr>
            <a:t>2</a:t>
          </a:r>
          <a:r>
            <a:rPr lang="en-US" cap="none" sz="1000" b="0" i="0" u="none" baseline="0">
              <a:solidFill>
                <a:srgbClr val="000000"/>
              </a:solidFill>
              <a:latin typeface="Trebuchet MS"/>
              <a:ea typeface="Trebuchet MS"/>
              <a:cs typeface="Trebuchet MS"/>
            </a:rPr>
            <a:t>)Δεν μας προσκομίστηκε επιστολή από νομικό σύμβουλο σχετικά με τυχόν εκκρεμείς δίκες. 
</a:t>
          </a:r>
          <a:r>
            <a:rPr lang="en-US" cap="none" sz="1000" b="1" i="0" u="none" baseline="0">
              <a:solidFill>
                <a:srgbClr val="000000"/>
              </a:solidFill>
              <a:latin typeface="Trebuchet MS"/>
              <a:ea typeface="Trebuchet MS"/>
              <a:cs typeface="Trebuchet MS"/>
            </a:rPr>
            <a:t>Γνώμη με επιφύλαξη: </a:t>
          </a:r>
          <a:r>
            <a:rPr lang="en-US" cap="none" sz="1000" b="0" i="0" u="none" baseline="0">
              <a:solidFill>
                <a:srgbClr val="000000"/>
              </a:solidFill>
              <a:latin typeface="Trebuchet MS"/>
              <a:ea typeface="Trebuchet MS"/>
              <a:cs typeface="Trebuchet MS"/>
            </a:rPr>
            <a:t>Κατά τη γνώμη μας, εκτός από τις επιπτώσεις των θεμάτων που μνημονεύονται στην παράγραφο «Βάση για Γνώμη με Επιφύλαξη» και αφού ληφθούν υπόψη οι σημειώσεις του Νοσοκομείου, οι ανωτέρω οικονομικές καταστάσεις παρουσιάζουν εύλογα, από κάθε ουσιώδη άποψη, την οικονομική θέση του Νοσοκομείου κατά την 31 Δεκεμβρίου 2010 και τη χρηματοοικονομική του επίδοση για τη χρήση που έληξε την ημερομηνία αυτή σύμφωνα με τα Λογιστικά Πρότυπα που προδιαγράφονται από την Ελληνική Νομοθεσία. 
</a:t>
          </a:r>
          <a:r>
            <a:rPr lang="en-US" cap="none" sz="1000" b="1" i="0" u="none" baseline="0">
              <a:solidFill>
                <a:srgbClr val="000000"/>
              </a:solidFill>
              <a:latin typeface="Trebuchet MS"/>
              <a:ea typeface="Trebuchet MS"/>
              <a:cs typeface="Trebuchet MS"/>
            </a:rPr>
            <a:t>Θέμα Έμφασης: </a:t>
          </a:r>
          <a:r>
            <a:rPr lang="en-US" cap="none" sz="1000" b="0" i="0" u="none" baseline="0">
              <a:solidFill>
                <a:srgbClr val="000000"/>
              </a:solidFill>
              <a:latin typeface="Trebuchet MS"/>
              <a:ea typeface="Trebuchet MS"/>
              <a:cs typeface="Trebuchet MS"/>
            </a:rPr>
            <a:t>Χωρίς να διατυπώνουμε  επιφύλαξη στη γνώμη μας, εφιστούμε την προσοχή σας στο γεγονός ότι δεν υφίσταται ασφαλιστική κάλυψη των κτιριακών εγκαταστάσεων και του εξοπλισμού του Νοσοκομείου.   
</a:t>
          </a:r>
          <a:r>
            <a:rPr lang="en-US" cap="none" sz="1000" b="0" i="0" u="none" baseline="0">
              <a:solidFill>
                <a:srgbClr val="000000"/>
              </a:solidFill>
              <a:latin typeface="Trebuchet MS"/>
              <a:ea typeface="Trebuchet MS"/>
              <a:cs typeface="Trebuchet MS"/>
            </a:rPr>
            <a:t> 
</a:t>
          </a:r>
        </a:p>
      </xdr:txBody>
    </xdr:sp>
    <xdr:clientData/>
  </xdr:twoCellAnchor>
  <xdr:twoCellAnchor editAs="oneCell">
    <xdr:from>
      <xdr:col>0</xdr:col>
      <xdr:colOff>1466850</xdr:colOff>
      <xdr:row>123</xdr:row>
      <xdr:rowOff>9525</xdr:rowOff>
    </xdr:from>
    <xdr:to>
      <xdr:col>0</xdr:col>
      <xdr:colOff>2552700</xdr:colOff>
      <xdr:row>125</xdr:row>
      <xdr:rowOff>85725</xdr:rowOff>
    </xdr:to>
    <xdr:pic>
      <xdr:nvPicPr>
        <xdr:cNvPr id="2" name="Εικόνα 2"/>
        <xdr:cNvPicPr preferRelativeResize="1">
          <a:picLocks noChangeAspect="1"/>
        </xdr:cNvPicPr>
      </xdr:nvPicPr>
      <xdr:blipFill>
        <a:blip r:embed="rId1"/>
        <a:stretch>
          <a:fillRect/>
        </a:stretch>
      </xdr:blipFill>
      <xdr:spPr>
        <a:xfrm>
          <a:off x="1466850" y="28013025"/>
          <a:ext cx="108585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33"/>
  <sheetViews>
    <sheetView tabSelected="1" zoomScale="70" zoomScaleNormal="70" zoomScalePageLayoutView="0" workbookViewId="0" topLeftCell="A97">
      <selection activeCell="V144" sqref="V144"/>
    </sheetView>
  </sheetViews>
  <sheetFormatPr defaultColWidth="9.140625" defaultRowHeight="15"/>
  <cols>
    <col min="1" max="1" width="68.140625" style="0" customWidth="1"/>
    <col min="2" max="2" width="17.57421875" style="0" customWidth="1"/>
    <col min="3" max="3" width="1.421875" style="1" customWidth="1"/>
    <col min="4" max="4" width="16.57421875" style="0" customWidth="1"/>
    <col min="5" max="5" width="1.421875" style="1" customWidth="1"/>
    <col min="6" max="6" width="17.28125" style="0" customWidth="1"/>
    <col min="7" max="7" width="1.421875" style="1" customWidth="1"/>
    <col min="8" max="8" width="17.7109375" style="0" customWidth="1"/>
    <col min="9" max="9" width="1.421875" style="1" customWidth="1"/>
    <col min="10" max="10" width="18.57421875" style="0" customWidth="1"/>
    <col min="11" max="11" width="1.421875" style="1" customWidth="1"/>
    <col min="12" max="12" width="17.140625" style="0" customWidth="1"/>
    <col min="13" max="14" width="1.421875" style="1" customWidth="1"/>
    <col min="15" max="15" width="56.28125" style="0" customWidth="1"/>
    <col min="16" max="16" width="17.421875" style="0" customWidth="1"/>
    <col min="17" max="17" width="1.421875" style="1" customWidth="1"/>
    <col min="18" max="18" width="20.28125" style="0" customWidth="1"/>
  </cols>
  <sheetData>
    <row r="1" spans="1:18" ht="46.5">
      <c r="A1" s="182" t="s">
        <v>0</v>
      </c>
      <c r="B1" s="183"/>
      <c r="C1" s="183"/>
      <c r="D1" s="183"/>
      <c r="E1" s="183"/>
      <c r="F1" s="183"/>
      <c r="G1" s="183"/>
      <c r="H1" s="183"/>
      <c r="I1" s="183"/>
      <c r="J1" s="183"/>
      <c r="K1" s="183"/>
      <c r="L1" s="183"/>
      <c r="M1" s="183"/>
      <c r="N1" s="183"/>
      <c r="O1" s="183"/>
      <c r="P1" s="183"/>
      <c r="Q1" s="183"/>
      <c r="R1" s="184"/>
    </row>
    <row r="2" spans="1:18" ht="46.5">
      <c r="A2" s="185" t="s">
        <v>1</v>
      </c>
      <c r="B2" s="186"/>
      <c r="C2" s="186"/>
      <c r="D2" s="186"/>
      <c r="E2" s="186"/>
      <c r="F2" s="186"/>
      <c r="G2" s="186"/>
      <c r="H2" s="186"/>
      <c r="I2" s="186"/>
      <c r="J2" s="186"/>
      <c r="K2" s="186"/>
      <c r="L2" s="186"/>
      <c r="M2" s="186"/>
      <c r="N2" s="186"/>
      <c r="O2" s="186"/>
      <c r="P2" s="186"/>
      <c r="Q2" s="186"/>
      <c r="R2" s="187"/>
    </row>
    <row r="3" spans="1:18" ht="31.5">
      <c r="A3" s="188" t="s">
        <v>2</v>
      </c>
      <c r="B3" s="189"/>
      <c r="C3" s="189"/>
      <c r="D3" s="189"/>
      <c r="E3" s="189"/>
      <c r="F3" s="189"/>
      <c r="G3" s="189"/>
      <c r="H3" s="189"/>
      <c r="I3" s="189"/>
      <c r="J3" s="189"/>
      <c r="K3" s="189"/>
      <c r="L3" s="189"/>
      <c r="M3" s="189"/>
      <c r="N3" s="189"/>
      <c r="O3" s="189"/>
      <c r="P3" s="189"/>
      <c r="Q3" s="189"/>
      <c r="R3" s="190"/>
    </row>
    <row r="4" spans="1:18" ht="31.5">
      <c r="A4" s="188" t="s">
        <v>3</v>
      </c>
      <c r="B4" s="189"/>
      <c r="C4" s="189"/>
      <c r="D4" s="189"/>
      <c r="E4" s="189"/>
      <c r="F4" s="189"/>
      <c r="G4" s="189"/>
      <c r="H4" s="189"/>
      <c r="I4" s="189"/>
      <c r="J4" s="189"/>
      <c r="K4" s="189"/>
      <c r="L4" s="189"/>
      <c r="M4" s="189"/>
      <c r="N4" s="189"/>
      <c r="O4" s="189"/>
      <c r="P4" s="189"/>
      <c r="Q4" s="189"/>
      <c r="R4" s="190"/>
    </row>
    <row r="5" spans="1:18" s="43" customFormat="1" ht="18">
      <c r="A5" s="108"/>
      <c r="B5" s="109"/>
      <c r="C5" s="109"/>
      <c r="D5" s="109"/>
      <c r="E5" s="109"/>
      <c r="F5" s="109"/>
      <c r="G5" s="109"/>
      <c r="H5" s="109"/>
      <c r="I5" s="109"/>
      <c r="J5" s="109"/>
      <c r="K5" s="109"/>
      <c r="L5" s="109"/>
      <c r="M5" s="109"/>
      <c r="N5" s="109"/>
      <c r="O5" s="109"/>
      <c r="P5" s="109"/>
      <c r="Q5" s="109"/>
      <c r="R5" s="121"/>
    </row>
    <row r="6" spans="1:18" s="45" customFormat="1" ht="16.5">
      <c r="A6" s="157" t="s">
        <v>4</v>
      </c>
      <c r="B6" s="162" t="s">
        <v>5</v>
      </c>
      <c r="C6" s="162"/>
      <c r="D6" s="162"/>
      <c r="E6" s="162"/>
      <c r="F6" s="162"/>
      <c r="G6" s="110"/>
      <c r="H6" s="162" t="s">
        <v>6</v>
      </c>
      <c r="I6" s="162"/>
      <c r="J6" s="162"/>
      <c r="K6" s="162"/>
      <c r="L6" s="162"/>
      <c r="M6" s="111"/>
      <c r="N6" s="122"/>
      <c r="O6" s="123" t="s">
        <v>7</v>
      </c>
      <c r="P6" s="124" t="s">
        <v>8</v>
      </c>
      <c r="Q6" s="124"/>
      <c r="R6" s="158" t="s">
        <v>9</v>
      </c>
    </row>
    <row r="7" spans="1:18" s="45" customFormat="1" ht="16.5">
      <c r="A7" s="21"/>
      <c r="B7" s="44" t="s">
        <v>10</v>
      </c>
      <c r="C7" s="44"/>
      <c r="D7" s="44" t="s">
        <v>11</v>
      </c>
      <c r="E7" s="44"/>
      <c r="F7" s="44" t="s">
        <v>12</v>
      </c>
      <c r="G7" s="44"/>
      <c r="H7" s="44" t="s">
        <v>10</v>
      </c>
      <c r="I7" s="44"/>
      <c r="J7" s="44" t="s">
        <v>11</v>
      </c>
      <c r="K7" s="44"/>
      <c r="L7" s="44" t="s">
        <v>12</v>
      </c>
      <c r="M7" s="112"/>
      <c r="N7" s="125"/>
      <c r="O7" s="11"/>
      <c r="P7" s="46" t="s">
        <v>13</v>
      </c>
      <c r="Q7" s="46"/>
      <c r="R7" s="77" t="s">
        <v>14</v>
      </c>
    </row>
    <row r="8" spans="1:18" s="45" customFormat="1" ht="16.5">
      <c r="A8" s="9" t="s">
        <v>15</v>
      </c>
      <c r="B8" s="19"/>
      <c r="C8" s="19"/>
      <c r="D8" s="33"/>
      <c r="E8" s="33"/>
      <c r="F8" s="33"/>
      <c r="G8" s="33"/>
      <c r="H8" s="19"/>
      <c r="I8" s="19"/>
      <c r="J8" s="33"/>
      <c r="K8" s="33"/>
      <c r="L8" s="33"/>
      <c r="M8" s="113"/>
      <c r="N8" s="126"/>
      <c r="O8" s="41" t="s">
        <v>16</v>
      </c>
      <c r="P8" s="47" t="s">
        <v>17</v>
      </c>
      <c r="Q8" s="47"/>
      <c r="R8" s="48" t="s">
        <v>17</v>
      </c>
    </row>
    <row r="9" spans="1:18" s="45" customFormat="1" ht="17.25" thickBot="1">
      <c r="A9" s="21" t="s">
        <v>18</v>
      </c>
      <c r="B9" s="49">
        <v>85074.99</v>
      </c>
      <c r="C9" s="50"/>
      <c r="D9" s="49">
        <v>54661.57</v>
      </c>
      <c r="E9" s="50"/>
      <c r="F9" s="49">
        <f>B9-D9</f>
        <v>30413.420000000006</v>
      </c>
      <c r="G9" s="50"/>
      <c r="H9" s="49">
        <v>53352.59</v>
      </c>
      <c r="I9" s="50"/>
      <c r="J9" s="49">
        <v>35623.62</v>
      </c>
      <c r="K9" s="50"/>
      <c r="L9" s="49">
        <f>H9-J9</f>
        <v>17728.969999999994</v>
      </c>
      <c r="M9" s="114"/>
      <c r="N9" s="127"/>
      <c r="O9" s="51" t="s">
        <v>19</v>
      </c>
      <c r="P9" s="49">
        <v>6652709.43</v>
      </c>
      <c r="Q9" s="50"/>
      <c r="R9" s="52">
        <v>6652709.43</v>
      </c>
    </row>
    <row r="10" spans="1:18" s="45" customFormat="1" ht="17.25" thickTop="1">
      <c r="A10" s="53"/>
      <c r="B10" s="50"/>
      <c r="C10" s="50"/>
      <c r="D10" s="50"/>
      <c r="E10" s="50"/>
      <c r="F10" s="50"/>
      <c r="G10" s="50"/>
      <c r="H10" s="50"/>
      <c r="I10" s="50"/>
      <c r="J10" s="50"/>
      <c r="K10" s="50"/>
      <c r="L10" s="50"/>
      <c r="M10" s="114"/>
      <c r="N10" s="127"/>
      <c r="O10" s="2"/>
      <c r="P10" s="2"/>
      <c r="Q10" s="2"/>
      <c r="R10" s="54"/>
    </row>
    <row r="11" spans="1:18" s="45" customFormat="1" ht="16.5">
      <c r="A11" s="9" t="s">
        <v>20</v>
      </c>
      <c r="B11" s="55"/>
      <c r="C11" s="55"/>
      <c r="D11" s="55"/>
      <c r="E11" s="55"/>
      <c r="F11" s="55"/>
      <c r="G11" s="55"/>
      <c r="H11" s="55"/>
      <c r="I11" s="55"/>
      <c r="J11" s="55"/>
      <c r="K11" s="55"/>
      <c r="L11" s="55"/>
      <c r="M11" s="115"/>
      <c r="N11" s="128"/>
      <c r="O11" s="51" t="s">
        <v>21</v>
      </c>
      <c r="P11" s="47"/>
      <c r="Q11" s="47"/>
      <c r="R11" s="48"/>
    </row>
    <row r="12" spans="1:18" s="45" customFormat="1" ht="16.5">
      <c r="A12" s="56" t="s">
        <v>22</v>
      </c>
      <c r="B12" s="57"/>
      <c r="C12" s="57"/>
      <c r="D12" s="58"/>
      <c r="E12" s="58"/>
      <c r="F12" s="57"/>
      <c r="G12" s="57"/>
      <c r="H12" s="57"/>
      <c r="I12" s="57"/>
      <c r="J12" s="58"/>
      <c r="K12" s="58"/>
      <c r="L12" s="57"/>
      <c r="M12" s="116"/>
      <c r="N12" s="129"/>
      <c r="O12" s="51" t="s">
        <v>23</v>
      </c>
      <c r="P12" s="47"/>
      <c r="Q12" s="47"/>
      <c r="R12" s="48"/>
    </row>
    <row r="13" spans="1:18" s="45" customFormat="1" ht="17.25" thickBot="1">
      <c r="A13" s="21" t="s">
        <v>24</v>
      </c>
      <c r="B13" s="57">
        <v>1471430.93</v>
      </c>
      <c r="C13" s="57"/>
      <c r="D13" s="58" t="s">
        <v>25</v>
      </c>
      <c r="E13" s="58"/>
      <c r="F13" s="57">
        <f>+B13</f>
        <v>1471430.93</v>
      </c>
      <c r="G13" s="57"/>
      <c r="H13" s="57">
        <v>1471430.93</v>
      </c>
      <c r="I13" s="57"/>
      <c r="J13" s="58" t="s">
        <v>25</v>
      </c>
      <c r="K13" s="58"/>
      <c r="L13" s="57">
        <f>+H13</f>
        <v>1471430.93</v>
      </c>
      <c r="M13" s="116"/>
      <c r="N13" s="129"/>
      <c r="O13" s="3" t="s">
        <v>26</v>
      </c>
      <c r="P13" s="49">
        <v>280309.94</v>
      </c>
      <c r="Q13" s="50"/>
      <c r="R13" s="52">
        <v>332366.4</v>
      </c>
    </row>
    <row r="14" spans="1:18" s="45" customFormat="1" ht="17.25" thickTop="1">
      <c r="A14" s="21" t="s">
        <v>27</v>
      </c>
      <c r="B14" s="57">
        <v>6149949.19</v>
      </c>
      <c r="C14" s="57"/>
      <c r="D14" s="57">
        <v>2439137.88</v>
      </c>
      <c r="E14" s="57"/>
      <c r="F14" s="57">
        <f>+B14-D14</f>
        <v>3710811.3100000005</v>
      </c>
      <c r="G14" s="57"/>
      <c r="H14" s="57">
        <v>6149949.19</v>
      </c>
      <c r="I14" s="57"/>
      <c r="J14" s="57">
        <v>1947141.95</v>
      </c>
      <c r="K14" s="57"/>
      <c r="L14" s="57">
        <f>+H14-J14</f>
        <v>4202807.24</v>
      </c>
      <c r="M14" s="116"/>
      <c r="N14" s="129"/>
      <c r="O14" s="3"/>
      <c r="P14" s="47"/>
      <c r="Q14" s="47"/>
      <c r="R14" s="48"/>
    </row>
    <row r="15" spans="1:18" s="45" customFormat="1" ht="16.5">
      <c r="A15" s="21" t="s">
        <v>28</v>
      </c>
      <c r="B15" s="57">
        <v>1160689.48</v>
      </c>
      <c r="C15" s="57"/>
      <c r="D15" s="57">
        <v>350915.29</v>
      </c>
      <c r="E15" s="57"/>
      <c r="F15" s="57">
        <f>+B15-D15</f>
        <v>809774.19</v>
      </c>
      <c r="G15" s="57"/>
      <c r="H15" s="57">
        <v>1127936.44</v>
      </c>
      <c r="I15" s="57"/>
      <c r="J15" s="57">
        <v>209217.4</v>
      </c>
      <c r="K15" s="57"/>
      <c r="L15" s="57">
        <f>+H15-J15</f>
        <v>918719.0399999999</v>
      </c>
      <c r="M15" s="116"/>
      <c r="N15" s="129"/>
      <c r="O15" s="51" t="s">
        <v>29</v>
      </c>
      <c r="P15" s="57"/>
      <c r="Q15" s="57"/>
      <c r="R15" s="59"/>
    </row>
    <row r="16" spans="1:18" s="45" customFormat="1" ht="17.25" thickBot="1">
      <c r="A16" s="21" t="s">
        <v>30</v>
      </c>
      <c r="B16" s="57">
        <v>108820.43</v>
      </c>
      <c r="C16" s="57"/>
      <c r="D16" s="57">
        <v>80552.68</v>
      </c>
      <c r="E16" s="57"/>
      <c r="F16" s="57">
        <f>+B16-D16</f>
        <v>28267.75</v>
      </c>
      <c r="G16" s="57"/>
      <c r="H16" s="57">
        <v>108820.43</v>
      </c>
      <c r="I16" s="57"/>
      <c r="J16" s="57">
        <v>66418.82</v>
      </c>
      <c r="K16" s="57"/>
      <c r="L16" s="57">
        <f>+H16-J16</f>
        <v>42401.609999999986</v>
      </c>
      <c r="M16" s="116"/>
      <c r="N16" s="129"/>
      <c r="O16" s="3" t="s">
        <v>31</v>
      </c>
      <c r="P16" s="49">
        <v>15641129.23</v>
      </c>
      <c r="Q16" s="50"/>
      <c r="R16" s="60" t="s">
        <v>25</v>
      </c>
    </row>
    <row r="17" spans="1:18" s="45" customFormat="1" ht="17.25" thickTop="1">
      <c r="A17" s="21" t="s">
        <v>32</v>
      </c>
      <c r="B17" s="61">
        <v>2100818.98</v>
      </c>
      <c r="C17" s="57"/>
      <c r="D17" s="61">
        <v>1926247.63</v>
      </c>
      <c r="E17" s="57"/>
      <c r="F17" s="61">
        <f>+B17-D17</f>
        <v>174571.3500000001</v>
      </c>
      <c r="G17" s="57"/>
      <c r="H17" s="61">
        <v>1961057.53</v>
      </c>
      <c r="I17" s="57"/>
      <c r="J17" s="61">
        <v>1451670.01</v>
      </c>
      <c r="K17" s="57"/>
      <c r="L17" s="61">
        <f>+H17-J17</f>
        <v>509387.52</v>
      </c>
      <c r="M17" s="116"/>
      <c r="N17" s="129"/>
      <c r="O17" s="51"/>
      <c r="P17" s="57"/>
      <c r="Q17" s="57"/>
      <c r="R17" s="59"/>
    </row>
    <row r="18" spans="1:18" s="45" customFormat="1" ht="17.25" thickBot="1">
      <c r="A18" s="62" t="s">
        <v>33</v>
      </c>
      <c r="B18" s="63">
        <f aca="true" t="shared" si="0" ref="B18:L18">SUM(B13:B17)</f>
        <v>10991709.01</v>
      </c>
      <c r="C18" s="64"/>
      <c r="D18" s="63">
        <f t="shared" si="0"/>
        <v>4796853.48</v>
      </c>
      <c r="E18" s="64"/>
      <c r="F18" s="63">
        <f t="shared" si="0"/>
        <v>6194855.529999999</v>
      </c>
      <c r="G18" s="64"/>
      <c r="H18" s="63">
        <f t="shared" si="0"/>
        <v>10819194.52</v>
      </c>
      <c r="I18" s="64"/>
      <c r="J18" s="63">
        <f t="shared" si="0"/>
        <v>3674448.1799999997</v>
      </c>
      <c r="K18" s="64"/>
      <c r="L18" s="63">
        <f t="shared" si="0"/>
        <v>7144746.34</v>
      </c>
      <c r="M18" s="117"/>
      <c r="N18" s="130"/>
      <c r="O18" s="51" t="s">
        <v>34</v>
      </c>
      <c r="P18" s="57"/>
      <c r="Q18" s="57"/>
      <c r="R18" s="59"/>
    </row>
    <row r="19" spans="1:18" s="45" customFormat="1" ht="18" thickBot="1" thickTop="1">
      <c r="A19" s="62" t="s">
        <v>35</v>
      </c>
      <c r="B19" s="50"/>
      <c r="C19" s="50"/>
      <c r="D19" s="50"/>
      <c r="E19" s="50"/>
      <c r="F19" s="65">
        <f>+F18</f>
        <v>6194855.529999999</v>
      </c>
      <c r="G19" s="50"/>
      <c r="H19" s="50"/>
      <c r="I19" s="50"/>
      <c r="J19" s="50"/>
      <c r="K19" s="50"/>
      <c r="L19" s="65">
        <f>+L18</f>
        <v>7144746.34</v>
      </c>
      <c r="M19" s="114"/>
      <c r="N19" s="127"/>
      <c r="O19" s="3" t="s">
        <v>36</v>
      </c>
      <c r="P19" s="57">
        <v>-6372516.83</v>
      </c>
      <c r="Q19" s="57"/>
      <c r="R19" s="59">
        <v>-2810192.12</v>
      </c>
    </row>
    <row r="20" spans="1:18" s="45" customFormat="1" ht="17.25" thickTop="1">
      <c r="A20" s="62"/>
      <c r="B20" s="50"/>
      <c r="C20" s="50"/>
      <c r="D20" s="50"/>
      <c r="E20" s="50"/>
      <c r="F20" s="50"/>
      <c r="G20" s="50"/>
      <c r="H20" s="50"/>
      <c r="I20" s="50"/>
      <c r="J20" s="50"/>
      <c r="K20" s="50"/>
      <c r="L20" s="50"/>
      <c r="M20" s="114"/>
      <c r="N20" s="127"/>
      <c r="O20" s="3" t="s">
        <v>37</v>
      </c>
      <c r="P20" s="61">
        <v>-13882928.67</v>
      </c>
      <c r="Q20" s="57"/>
      <c r="R20" s="66">
        <v>-11072736.55</v>
      </c>
    </row>
    <row r="21" spans="1:18" s="45" customFormat="1" ht="17.25" thickBot="1">
      <c r="A21" s="9" t="s">
        <v>38</v>
      </c>
      <c r="B21" s="50"/>
      <c r="C21" s="50"/>
      <c r="D21" s="50"/>
      <c r="E21" s="50"/>
      <c r="F21" s="50"/>
      <c r="G21" s="50"/>
      <c r="H21" s="50"/>
      <c r="I21" s="50"/>
      <c r="J21" s="50"/>
      <c r="K21" s="50"/>
      <c r="L21" s="50"/>
      <c r="M21" s="114"/>
      <c r="N21" s="127"/>
      <c r="O21" s="3"/>
      <c r="P21" s="67">
        <f>SUM(P19:P20)</f>
        <v>-20255445.5</v>
      </c>
      <c r="Q21" s="50"/>
      <c r="R21" s="68">
        <f>SUM(R19:R20)</f>
        <v>-13882928.670000002</v>
      </c>
    </row>
    <row r="22" spans="1:18" s="45" customFormat="1" ht="18" thickBot="1" thickTop="1">
      <c r="A22" s="56" t="s">
        <v>39</v>
      </c>
      <c r="B22" s="50"/>
      <c r="C22" s="50"/>
      <c r="D22" s="50"/>
      <c r="E22" s="50"/>
      <c r="F22" s="50"/>
      <c r="G22" s="50"/>
      <c r="H22" s="50"/>
      <c r="I22" s="50"/>
      <c r="J22" s="50"/>
      <c r="K22" s="50"/>
      <c r="L22" s="50"/>
      <c r="M22" s="114"/>
      <c r="N22" s="127"/>
      <c r="O22" s="2" t="s">
        <v>40</v>
      </c>
      <c r="P22" s="49">
        <f>+P9+P13+P16+P21</f>
        <v>2318703.1000000015</v>
      </c>
      <c r="Q22" s="50"/>
      <c r="R22" s="52">
        <f>+R9+R13+R21</f>
        <v>-6897852.840000002</v>
      </c>
    </row>
    <row r="23" spans="1:18" s="45" customFormat="1" ht="18" thickBot="1" thickTop="1">
      <c r="A23" s="21" t="s">
        <v>41</v>
      </c>
      <c r="B23" s="50"/>
      <c r="C23" s="50"/>
      <c r="D23" s="50"/>
      <c r="E23" s="50"/>
      <c r="F23" s="49">
        <v>2395690.81</v>
      </c>
      <c r="G23" s="50"/>
      <c r="H23" s="50"/>
      <c r="I23" s="50"/>
      <c r="J23" s="50"/>
      <c r="K23" s="50"/>
      <c r="L23" s="49">
        <v>2226367.64</v>
      </c>
      <c r="M23" s="114"/>
      <c r="N23" s="127"/>
      <c r="O23" s="3"/>
      <c r="P23" s="57"/>
      <c r="Q23" s="57"/>
      <c r="R23" s="59"/>
    </row>
    <row r="24" spans="1:18" s="45" customFormat="1" ht="17.25" thickTop="1">
      <c r="A24" s="21"/>
      <c r="B24" s="50"/>
      <c r="C24" s="50"/>
      <c r="D24" s="50"/>
      <c r="E24" s="50"/>
      <c r="F24" s="50"/>
      <c r="G24" s="50"/>
      <c r="H24" s="50"/>
      <c r="I24" s="50"/>
      <c r="J24" s="50"/>
      <c r="K24" s="50"/>
      <c r="L24" s="50"/>
      <c r="M24" s="114"/>
      <c r="N24" s="127"/>
      <c r="O24" s="41" t="s">
        <v>42</v>
      </c>
      <c r="P24" s="50"/>
      <c r="Q24" s="50"/>
      <c r="R24" s="69"/>
    </row>
    <row r="25" spans="1:18" s="45" customFormat="1" ht="16.5">
      <c r="A25" s="56" t="s">
        <v>43</v>
      </c>
      <c r="B25" s="57"/>
      <c r="C25" s="57"/>
      <c r="D25" s="57"/>
      <c r="E25" s="57"/>
      <c r="F25" s="57"/>
      <c r="G25" s="57"/>
      <c r="H25" s="57"/>
      <c r="I25" s="57"/>
      <c r="J25" s="57"/>
      <c r="K25" s="57"/>
      <c r="L25" s="57"/>
      <c r="M25" s="116"/>
      <c r="N25" s="129"/>
      <c r="O25" s="3" t="s">
        <v>44</v>
      </c>
      <c r="P25" s="50"/>
      <c r="Q25" s="50"/>
      <c r="R25" s="69"/>
    </row>
    <row r="26" spans="1:18" s="45" customFormat="1" ht="17.25" thickBot="1">
      <c r="A26" s="21" t="s">
        <v>45</v>
      </c>
      <c r="B26" s="57"/>
      <c r="C26" s="57"/>
      <c r="D26" s="57">
        <v>4153443.75</v>
      </c>
      <c r="E26" s="57"/>
      <c r="F26" s="57"/>
      <c r="G26" s="57"/>
      <c r="H26" s="57"/>
      <c r="I26" s="57"/>
      <c r="J26" s="57">
        <v>10086722.31</v>
      </c>
      <c r="K26" s="57"/>
      <c r="L26" s="57"/>
      <c r="M26" s="116"/>
      <c r="N26" s="129"/>
      <c r="O26" s="3" t="s">
        <v>46</v>
      </c>
      <c r="P26" s="49">
        <v>46391</v>
      </c>
      <c r="Q26" s="50"/>
      <c r="R26" s="52">
        <v>46391</v>
      </c>
    </row>
    <row r="27" spans="1:18" s="45" customFormat="1" ht="17.25" thickTop="1">
      <c r="A27" s="21" t="s">
        <v>122</v>
      </c>
      <c r="B27" s="57"/>
      <c r="C27" s="57"/>
      <c r="D27" s="61">
        <v>1215563.58</v>
      </c>
      <c r="E27" s="57"/>
      <c r="F27" s="57">
        <f>+D26-D27</f>
        <v>2937880.17</v>
      </c>
      <c r="G27" s="57"/>
      <c r="H27" s="57"/>
      <c r="I27" s="57"/>
      <c r="J27" s="70" t="s">
        <v>25</v>
      </c>
      <c r="K27" s="58"/>
      <c r="L27" s="57">
        <f>+J26</f>
        <v>10086722.31</v>
      </c>
      <c r="M27" s="116"/>
      <c r="N27" s="129"/>
      <c r="O27" s="3"/>
      <c r="P27" s="50"/>
      <c r="Q27" s="50"/>
      <c r="R27" s="69"/>
    </row>
    <row r="28" spans="1:18" s="45" customFormat="1" ht="16.5">
      <c r="A28" s="21" t="s">
        <v>47</v>
      </c>
      <c r="B28" s="57"/>
      <c r="C28" s="57"/>
      <c r="D28" s="57"/>
      <c r="E28" s="57"/>
      <c r="F28" s="57">
        <v>38465</v>
      </c>
      <c r="G28" s="57"/>
      <c r="H28" s="57"/>
      <c r="I28" s="57"/>
      <c r="J28" s="57"/>
      <c r="K28" s="57"/>
      <c r="L28" s="58" t="s">
        <v>25</v>
      </c>
      <c r="M28" s="118"/>
      <c r="N28" s="131"/>
      <c r="O28" s="41" t="s">
        <v>48</v>
      </c>
      <c r="P28" s="50"/>
      <c r="Q28" s="50"/>
      <c r="R28" s="69"/>
    </row>
    <row r="29" spans="1:18" s="45" customFormat="1" ht="16.5">
      <c r="A29" s="21" t="s">
        <v>49</v>
      </c>
      <c r="B29" s="57"/>
      <c r="C29" s="57"/>
      <c r="D29" s="57"/>
      <c r="E29" s="57"/>
      <c r="F29" s="57">
        <v>1172.57</v>
      </c>
      <c r="G29" s="57"/>
      <c r="H29" s="57"/>
      <c r="I29" s="57"/>
      <c r="J29" s="57"/>
      <c r="K29" s="57"/>
      <c r="L29" s="58" t="s">
        <v>25</v>
      </c>
      <c r="M29" s="118"/>
      <c r="N29" s="131"/>
      <c r="O29" s="51" t="s">
        <v>50</v>
      </c>
      <c r="P29" s="50"/>
      <c r="Q29" s="50"/>
      <c r="R29" s="69"/>
    </row>
    <row r="30" spans="1:18" s="45" customFormat="1" ht="16.5">
      <c r="A30" s="21" t="s">
        <v>51</v>
      </c>
      <c r="B30" s="57"/>
      <c r="C30" s="57"/>
      <c r="D30" s="57"/>
      <c r="E30" s="57"/>
      <c r="F30" s="71">
        <v>3000</v>
      </c>
      <c r="G30" s="72"/>
      <c r="H30" s="57"/>
      <c r="I30" s="57"/>
      <c r="J30" s="57"/>
      <c r="K30" s="57"/>
      <c r="L30" s="71">
        <v>3000</v>
      </c>
      <c r="M30" s="119"/>
      <c r="N30" s="132"/>
      <c r="O30" s="3" t="s">
        <v>52</v>
      </c>
      <c r="P30" s="57">
        <v>10538388.25</v>
      </c>
      <c r="Q30" s="57"/>
      <c r="R30" s="59">
        <v>28608033.83</v>
      </c>
    </row>
    <row r="31" spans="1:18" s="45" customFormat="1" ht="17.25" thickBot="1">
      <c r="A31" s="21"/>
      <c r="B31" s="57"/>
      <c r="C31" s="57"/>
      <c r="D31" s="58"/>
      <c r="E31" s="58"/>
      <c r="F31" s="67">
        <f>SUM(F27:F30)</f>
        <v>2980517.7399999998</v>
      </c>
      <c r="G31" s="50"/>
      <c r="H31" s="57"/>
      <c r="I31" s="57"/>
      <c r="J31" s="58"/>
      <c r="K31" s="58"/>
      <c r="L31" s="67">
        <f>SUM(L27:L30)</f>
        <v>10089722.31</v>
      </c>
      <c r="M31" s="114"/>
      <c r="N31" s="127"/>
      <c r="O31" s="3" t="s">
        <v>53</v>
      </c>
      <c r="P31" s="72">
        <v>1888594.37</v>
      </c>
      <c r="Q31" s="72"/>
      <c r="R31" s="59">
        <v>1078434.68</v>
      </c>
    </row>
    <row r="32" spans="1:18" s="45" customFormat="1" ht="17.25" thickTop="1">
      <c r="A32" s="56" t="s">
        <v>54</v>
      </c>
      <c r="B32" s="57"/>
      <c r="C32" s="57"/>
      <c r="D32" s="57"/>
      <c r="E32" s="57"/>
      <c r="F32" s="50"/>
      <c r="G32" s="50"/>
      <c r="H32" s="57"/>
      <c r="I32" s="57"/>
      <c r="J32" s="57"/>
      <c r="K32" s="57"/>
      <c r="L32" s="50"/>
      <c r="M32" s="114"/>
      <c r="N32" s="127"/>
      <c r="O32" s="3" t="s">
        <v>55</v>
      </c>
      <c r="P32" s="57">
        <v>712426.09</v>
      </c>
      <c r="Q32" s="57"/>
      <c r="R32" s="59">
        <v>57191.71</v>
      </c>
    </row>
    <row r="33" spans="1:18" s="45" customFormat="1" ht="16.5">
      <c r="A33" s="21" t="s">
        <v>56</v>
      </c>
      <c r="B33" s="57"/>
      <c r="C33" s="57"/>
      <c r="D33" s="57"/>
      <c r="E33" s="57"/>
      <c r="F33" s="72">
        <v>104.02</v>
      </c>
      <c r="G33" s="72"/>
      <c r="H33" s="57"/>
      <c r="I33" s="57"/>
      <c r="J33" s="57"/>
      <c r="K33" s="57"/>
      <c r="L33" s="72">
        <v>5358.76</v>
      </c>
      <c r="M33" s="119"/>
      <c r="N33" s="132"/>
      <c r="O33" s="3" t="s">
        <v>57</v>
      </c>
      <c r="P33" s="57">
        <v>331984.84</v>
      </c>
      <c r="Q33" s="57"/>
      <c r="R33" s="59">
        <v>41544.15</v>
      </c>
    </row>
    <row r="34" spans="1:18" s="45" customFormat="1" ht="16.5">
      <c r="A34" s="21" t="s">
        <v>58</v>
      </c>
      <c r="B34" s="57"/>
      <c r="C34" s="57"/>
      <c r="D34" s="57"/>
      <c r="E34" s="57"/>
      <c r="F34" s="57">
        <v>3281751.9</v>
      </c>
      <c r="G34" s="57"/>
      <c r="H34" s="57"/>
      <c r="I34" s="57"/>
      <c r="J34" s="57"/>
      <c r="K34" s="57"/>
      <c r="L34" s="57">
        <v>1711699.55</v>
      </c>
      <c r="M34" s="116"/>
      <c r="N34" s="129"/>
      <c r="O34" s="3" t="s">
        <v>59</v>
      </c>
      <c r="P34" s="71">
        <v>80345.98</v>
      </c>
      <c r="Q34" s="72"/>
      <c r="R34" s="73">
        <v>409.6</v>
      </c>
    </row>
    <row r="35" spans="1:18" s="45" customFormat="1" ht="17.25" thickBot="1">
      <c r="A35" s="21"/>
      <c r="B35" s="57"/>
      <c r="C35" s="57"/>
      <c r="D35" s="57"/>
      <c r="E35" s="57"/>
      <c r="F35" s="67">
        <f>SUM(F33:F34)</f>
        <v>3281855.92</v>
      </c>
      <c r="G35" s="50"/>
      <c r="H35" s="57"/>
      <c r="I35" s="57"/>
      <c r="J35" s="57"/>
      <c r="K35" s="57"/>
      <c r="L35" s="67">
        <f>SUM(L33:L34)</f>
        <v>1717058.31</v>
      </c>
      <c r="M35" s="114"/>
      <c r="N35" s="127"/>
      <c r="O35" s="2" t="s">
        <v>60</v>
      </c>
      <c r="P35" s="67">
        <f>SUM(P30:P34)</f>
        <v>13551739.530000001</v>
      </c>
      <c r="Q35" s="50"/>
      <c r="R35" s="68">
        <f>SUM(R30:R34)</f>
        <v>29785613.97</v>
      </c>
    </row>
    <row r="36" spans="1:18" s="45" customFormat="1" ht="17.25" thickTop="1">
      <c r="A36" s="56"/>
      <c r="B36" s="57"/>
      <c r="C36" s="57"/>
      <c r="D36" s="57"/>
      <c r="E36" s="57"/>
      <c r="F36" s="50"/>
      <c r="G36" s="50"/>
      <c r="H36" s="57"/>
      <c r="I36" s="57"/>
      <c r="J36" s="57"/>
      <c r="K36" s="57"/>
      <c r="L36" s="50"/>
      <c r="M36" s="114"/>
      <c r="N36" s="127"/>
      <c r="O36" s="2"/>
      <c r="P36" s="57"/>
      <c r="Q36" s="57"/>
      <c r="R36" s="59"/>
    </row>
    <row r="37" spans="1:18" s="45" customFormat="1" ht="17.25" thickBot="1">
      <c r="A37" s="62" t="s">
        <v>61</v>
      </c>
      <c r="B37" s="33"/>
      <c r="C37" s="33"/>
      <c r="D37" s="33"/>
      <c r="E37" s="33"/>
      <c r="F37" s="49">
        <f>+F23+F31+F35</f>
        <v>8658064.469999999</v>
      </c>
      <c r="G37" s="50"/>
      <c r="H37" s="33"/>
      <c r="I37" s="33"/>
      <c r="J37" s="33"/>
      <c r="K37" s="33"/>
      <c r="L37" s="49">
        <f>+L23+L31+L35</f>
        <v>14033148.260000002</v>
      </c>
      <c r="M37" s="114"/>
      <c r="N37" s="127"/>
      <c r="O37" s="2"/>
      <c r="P37" s="57"/>
      <c r="Q37" s="57"/>
      <c r="R37" s="59"/>
    </row>
    <row r="38" spans="1:18" s="45" customFormat="1" ht="17.25" thickTop="1">
      <c r="A38" s="21"/>
      <c r="B38" s="57"/>
      <c r="C38" s="57"/>
      <c r="D38" s="57"/>
      <c r="E38" s="57"/>
      <c r="F38" s="72"/>
      <c r="G38" s="72"/>
      <c r="H38" s="57"/>
      <c r="I38" s="57"/>
      <c r="J38" s="57"/>
      <c r="K38" s="57"/>
      <c r="L38" s="72"/>
      <c r="M38" s="119"/>
      <c r="N38" s="132"/>
      <c r="O38" s="2"/>
      <c r="P38" s="57"/>
      <c r="Q38" s="57"/>
      <c r="R38" s="59"/>
    </row>
    <row r="39" spans="1:18" s="45" customFormat="1" ht="16.5">
      <c r="A39" s="74" t="s">
        <v>62</v>
      </c>
      <c r="B39" s="57"/>
      <c r="C39" s="57"/>
      <c r="D39" s="57"/>
      <c r="E39" s="57"/>
      <c r="F39" s="72"/>
      <c r="G39" s="72"/>
      <c r="H39" s="57"/>
      <c r="I39" s="57"/>
      <c r="J39" s="57"/>
      <c r="K39" s="57"/>
      <c r="L39" s="72"/>
      <c r="M39" s="119"/>
      <c r="N39" s="132"/>
      <c r="O39" s="75" t="s">
        <v>63</v>
      </c>
      <c r="P39" s="57"/>
      <c r="Q39" s="57"/>
      <c r="R39" s="59"/>
    </row>
    <row r="40" spans="1:18" s="45" customFormat="1" ht="17.25" thickBot="1">
      <c r="A40" s="21" t="s">
        <v>64</v>
      </c>
      <c r="B40" s="57"/>
      <c r="C40" s="57"/>
      <c r="D40" s="57"/>
      <c r="E40" s="57"/>
      <c r="F40" s="58" t="s">
        <v>25</v>
      </c>
      <c r="G40" s="58"/>
      <c r="H40" s="57"/>
      <c r="I40" s="57"/>
      <c r="J40" s="57"/>
      <c r="K40" s="57"/>
      <c r="L40" s="72">
        <v>739.34</v>
      </c>
      <c r="M40" s="119"/>
      <c r="N40" s="132"/>
      <c r="O40" s="3" t="s">
        <v>65</v>
      </c>
      <c r="P40" s="49">
        <v>75690.79</v>
      </c>
      <c r="Q40" s="50"/>
      <c r="R40" s="52">
        <v>23779.68</v>
      </c>
    </row>
    <row r="41" spans="1:18" s="45" customFormat="1" ht="17.25" thickTop="1">
      <c r="A41" s="21" t="s">
        <v>66</v>
      </c>
      <c r="B41" s="57"/>
      <c r="C41" s="57"/>
      <c r="D41" s="57"/>
      <c r="E41" s="57"/>
      <c r="F41" s="76">
        <v>1109191</v>
      </c>
      <c r="G41" s="33"/>
      <c r="H41" s="57"/>
      <c r="I41" s="57"/>
      <c r="J41" s="57"/>
      <c r="K41" s="57"/>
      <c r="L41" s="76">
        <v>1761568.9</v>
      </c>
      <c r="M41" s="113"/>
      <c r="N41" s="126"/>
      <c r="O41" s="3"/>
      <c r="P41" s="57"/>
      <c r="Q41" s="57"/>
      <c r="R41" s="59"/>
    </row>
    <row r="42" spans="1:18" s="45" customFormat="1" ht="17.25" thickBot="1">
      <c r="A42" s="62"/>
      <c r="B42" s="33"/>
      <c r="C42" s="33"/>
      <c r="D42" s="33"/>
      <c r="E42" s="33"/>
      <c r="F42" s="63">
        <f>SUM(F40:F41)</f>
        <v>1109191</v>
      </c>
      <c r="G42" s="64"/>
      <c r="H42" s="33"/>
      <c r="I42" s="33"/>
      <c r="J42" s="33"/>
      <c r="K42" s="33"/>
      <c r="L42" s="63">
        <f>SUM(L40:L41)</f>
        <v>1762308.24</v>
      </c>
      <c r="M42" s="117"/>
      <c r="N42" s="130"/>
      <c r="O42" s="3"/>
      <c r="P42" s="57"/>
      <c r="Q42" s="57"/>
      <c r="R42" s="59"/>
    </row>
    <row r="43" spans="1:18" s="45" customFormat="1" ht="17.25" thickTop="1">
      <c r="A43" s="62"/>
      <c r="B43" s="33"/>
      <c r="C43" s="33"/>
      <c r="D43" s="33"/>
      <c r="E43" s="33"/>
      <c r="F43" s="33"/>
      <c r="G43" s="33"/>
      <c r="H43" s="33"/>
      <c r="I43" s="33"/>
      <c r="J43" s="33"/>
      <c r="K43" s="33"/>
      <c r="L43" s="33"/>
      <c r="M43" s="113"/>
      <c r="N43" s="126"/>
      <c r="O43" s="3"/>
      <c r="P43" s="57"/>
      <c r="Q43" s="57"/>
      <c r="R43" s="59"/>
    </row>
    <row r="44" spans="1:18" s="45" customFormat="1" ht="17.25" thickBot="1">
      <c r="A44" s="62" t="s">
        <v>67</v>
      </c>
      <c r="B44" s="50"/>
      <c r="C44" s="50"/>
      <c r="D44" s="50"/>
      <c r="E44" s="50"/>
      <c r="F44" s="49">
        <f>+F9+F19+F37+F42</f>
        <v>15992524.419999998</v>
      </c>
      <c r="G44" s="50"/>
      <c r="H44" s="50"/>
      <c r="I44" s="50"/>
      <c r="J44" s="50"/>
      <c r="K44" s="50"/>
      <c r="L44" s="49">
        <f>+L9+L19+L37+L42</f>
        <v>22957931.81</v>
      </c>
      <c r="M44" s="114"/>
      <c r="N44" s="127"/>
      <c r="O44" s="2" t="s">
        <v>68</v>
      </c>
      <c r="P44" s="49">
        <f>+P22+P26+P35+P40</f>
        <v>15992524.420000002</v>
      </c>
      <c r="Q44" s="50"/>
      <c r="R44" s="52">
        <f>+R22+R26+R35+R40</f>
        <v>22957931.809999995</v>
      </c>
    </row>
    <row r="45" spans="1:18" s="45" customFormat="1" ht="17.25" thickTop="1">
      <c r="A45" s="74"/>
      <c r="B45" s="33"/>
      <c r="C45" s="33"/>
      <c r="D45" s="25"/>
      <c r="E45" s="25"/>
      <c r="F45" s="33"/>
      <c r="G45" s="33"/>
      <c r="H45" s="33"/>
      <c r="I45" s="33"/>
      <c r="J45" s="25"/>
      <c r="K45" s="25"/>
      <c r="L45" s="33"/>
      <c r="M45" s="113"/>
      <c r="N45" s="126"/>
      <c r="O45" s="75"/>
      <c r="P45" s="57"/>
      <c r="Q45" s="57"/>
      <c r="R45" s="59"/>
    </row>
    <row r="46" spans="1:18" s="45" customFormat="1" ht="16.5">
      <c r="A46" s="9" t="s">
        <v>69</v>
      </c>
      <c r="B46" s="33"/>
      <c r="C46" s="33"/>
      <c r="D46" s="25"/>
      <c r="E46" s="25"/>
      <c r="F46" s="33"/>
      <c r="G46" s="33"/>
      <c r="H46" s="33"/>
      <c r="I46" s="33"/>
      <c r="J46" s="25"/>
      <c r="K46" s="25"/>
      <c r="L46" s="33"/>
      <c r="M46" s="113"/>
      <c r="N46" s="126"/>
      <c r="O46" s="41" t="s">
        <v>70</v>
      </c>
      <c r="P46" s="57"/>
      <c r="Q46" s="57"/>
      <c r="R46" s="59"/>
    </row>
    <row r="47" spans="1:18" s="45" customFormat="1" ht="17.25" thickBot="1">
      <c r="A47" s="21" t="s">
        <v>71</v>
      </c>
      <c r="B47" s="33"/>
      <c r="C47" s="33"/>
      <c r="D47" s="25"/>
      <c r="E47" s="25"/>
      <c r="F47" s="49">
        <v>29668003.71</v>
      </c>
      <c r="G47" s="50"/>
      <c r="H47" s="33"/>
      <c r="I47" s="33"/>
      <c r="J47" s="25"/>
      <c r="K47" s="25"/>
      <c r="L47" s="49">
        <v>20191431.86</v>
      </c>
      <c r="M47" s="114"/>
      <c r="N47" s="127"/>
      <c r="O47" s="3" t="s">
        <v>72</v>
      </c>
      <c r="P47" s="49">
        <v>29668003.71</v>
      </c>
      <c r="Q47" s="50"/>
      <c r="R47" s="52">
        <v>20191431.86</v>
      </c>
    </row>
    <row r="48" spans="1:18" s="45" customFormat="1" ht="17.25" thickTop="1">
      <c r="A48" s="159"/>
      <c r="B48" s="76"/>
      <c r="C48" s="76"/>
      <c r="D48" s="39"/>
      <c r="E48" s="39"/>
      <c r="F48" s="76"/>
      <c r="G48" s="76"/>
      <c r="H48" s="76"/>
      <c r="I48" s="76"/>
      <c r="J48" s="39"/>
      <c r="K48" s="39"/>
      <c r="L48" s="76"/>
      <c r="M48" s="120"/>
      <c r="N48" s="133"/>
      <c r="O48" s="134"/>
      <c r="P48" s="135"/>
      <c r="Q48" s="135"/>
      <c r="R48" s="160"/>
    </row>
    <row r="49" spans="1:18" s="45" customFormat="1" ht="16.5">
      <c r="A49" s="21"/>
      <c r="B49" s="50"/>
      <c r="C49" s="50"/>
      <c r="D49" s="50"/>
      <c r="E49" s="50"/>
      <c r="F49" s="57"/>
      <c r="G49" s="57"/>
      <c r="H49" s="50"/>
      <c r="I49" s="50"/>
      <c r="J49" s="50"/>
      <c r="K49" s="50"/>
      <c r="L49" s="57"/>
      <c r="M49" s="57"/>
      <c r="N49" s="57"/>
      <c r="O49" s="3"/>
      <c r="P49" s="11"/>
      <c r="Q49" s="11"/>
      <c r="R49" s="16"/>
    </row>
    <row r="50" spans="1:18" s="78" customFormat="1" ht="15">
      <c r="A50" s="62" t="s">
        <v>73</v>
      </c>
      <c r="R50" s="79"/>
    </row>
    <row r="51" spans="1:18" s="7" customFormat="1" ht="37.5" customHeight="1">
      <c r="A51" s="191" t="s">
        <v>77</v>
      </c>
      <c r="B51" s="192"/>
      <c r="C51" s="192"/>
      <c r="D51" s="192"/>
      <c r="E51" s="192"/>
      <c r="F51" s="192"/>
      <c r="G51" s="192"/>
      <c r="H51" s="192"/>
      <c r="I51" s="192"/>
      <c r="J51" s="192"/>
      <c r="K51" s="192"/>
      <c r="L51" s="192"/>
      <c r="M51" s="192"/>
      <c r="N51" s="192"/>
      <c r="O51" s="192"/>
      <c r="P51" s="192"/>
      <c r="Q51" s="192"/>
      <c r="R51" s="193"/>
    </row>
    <row r="52" spans="1:18" s="7" customFormat="1" ht="36" customHeight="1">
      <c r="A52" s="191" t="s">
        <v>78</v>
      </c>
      <c r="B52" s="192"/>
      <c r="C52" s="192"/>
      <c r="D52" s="192"/>
      <c r="E52" s="192"/>
      <c r="F52" s="192"/>
      <c r="G52" s="192"/>
      <c r="H52" s="192"/>
      <c r="I52" s="192"/>
      <c r="J52" s="192"/>
      <c r="K52" s="192"/>
      <c r="L52" s="192"/>
      <c r="M52" s="192"/>
      <c r="N52" s="192"/>
      <c r="O52" s="192"/>
      <c r="P52" s="192"/>
      <c r="Q52" s="192"/>
      <c r="R52" s="193"/>
    </row>
    <row r="53" spans="1:18" s="7" customFormat="1" ht="33" customHeight="1">
      <c r="A53" s="191" t="s">
        <v>79</v>
      </c>
      <c r="B53" s="192"/>
      <c r="C53" s="192"/>
      <c r="D53" s="192"/>
      <c r="E53" s="192"/>
      <c r="F53" s="192"/>
      <c r="G53" s="192"/>
      <c r="H53" s="192"/>
      <c r="I53" s="192"/>
      <c r="J53" s="192"/>
      <c r="K53" s="192"/>
      <c r="L53" s="192"/>
      <c r="M53" s="192"/>
      <c r="N53" s="192"/>
      <c r="O53" s="192"/>
      <c r="P53" s="192"/>
      <c r="Q53" s="192"/>
      <c r="R53" s="193"/>
    </row>
    <row r="54" spans="1:18" s="7" customFormat="1" ht="33" customHeight="1">
      <c r="A54" s="191" t="s">
        <v>80</v>
      </c>
      <c r="B54" s="192"/>
      <c r="C54" s="192"/>
      <c r="D54" s="192"/>
      <c r="E54" s="192"/>
      <c r="F54" s="192"/>
      <c r="G54" s="192"/>
      <c r="H54" s="192"/>
      <c r="I54" s="192"/>
      <c r="J54" s="192"/>
      <c r="K54" s="192"/>
      <c r="L54" s="192"/>
      <c r="M54" s="192"/>
      <c r="N54" s="192"/>
      <c r="O54" s="192"/>
      <c r="P54" s="192"/>
      <c r="Q54" s="192"/>
      <c r="R54" s="193"/>
    </row>
    <row r="55" spans="1:18" s="7" customFormat="1" ht="15">
      <c r="A55" s="21" t="s">
        <v>81</v>
      </c>
      <c r="R55" s="80"/>
    </row>
    <row r="56" spans="1:18" s="7" customFormat="1" ht="15">
      <c r="A56" s="21" t="s">
        <v>75</v>
      </c>
      <c r="R56" s="80"/>
    </row>
    <row r="57" spans="1:18" s="7" customFormat="1" ht="15">
      <c r="A57" s="21" t="s">
        <v>76</v>
      </c>
      <c r="R57" s="80"/>
    </row>
    <row r="58" spans="1:18" s="7" customFormat="1" ht="15">
      <c r="A58" s="21" t="s">
        <v>74</v>
      </c>
      <c r="R58" s="80"/>
    </row>
    <row r="59" spans="1:18" s="7" customFormat="1" ht="15">
      <c r="A59" s="21" t="s">
        <v>82</v>
      </c>
      <c r="R59" s="80"/>
    </row>
    <row r="60" spans="1:18" s="7" customFormat="1" ht="15">
      <c r="A60" s="136"/>
      <c r="R60" s="80"/>
    </row>
    <row r="61" spans="1:18" s="7" customFormat="1" ht="15.75" customHeight="1">
      <c r="A61" s="167" t="s">
        <v>83</v>
      </c>
      <c r="B61" s="168"/>
      <c r="C61" s="168"/>
      <c r="D61" s="168"/>
      <c r="E61" s="168"/>
      <c r="F61" s="168"/>
      <c r="G61" s="168"/>
      <c r="H61" s="168"/>
      <c r="I61" s="168"/>
      <c r="J61" s="168"/>
      <c r="K61" s="168"/>
      <c r="L61" s="168"/>
      <c r="M61" s="169"/>
      <c r="N61" s="173" t="s">
        <v>85</v>
      </c>
      <c r="O61" s="174"/>
      <c r="P61" s="174"/>
      <c r="Q61" s="174"/>
      <c r="R61" s="175"/>
    </row>
    <row r="62" spans="1:18" s="45" customFormat="1" ht="16.5">
      <c r="A62" s="170" t="s">
        <v>84</v>
      </c>
      <c r="B62" s="171"/>
      <c r="C62" s="171"/>
      <c r="D62" s="171"/>
      <c r="E62" s="171"/>
      <c r="F62" s="171"/>
      <c r="G62" s="171"/>
      <c r="H62" s="171"/>
      <c r="I62" s="171"/>
      <c r="J62" s="171"/>
      <c r="K62" s="171"/>
      <c r="L62" s="171"/>
      <c r="M62" s="172"/>
      <c r="N62" s="176"/>
      <c r="O62" s="177"/>
      <c r="P62" s="177"/>
      <c r="Q62" s="177"/>
      <c r="R62" s="178"/>
    </row>
    <row r="63" spans="1:18" s="45" customFormat="1" ht="16.5">
      <c r="A63" s="96"/>
      <c r="B63" s="97"/>
      <c r="C63" s="97"/>
      <c r="D63" s="97"/>
      <c r="E63" s="97"/>
      <c r="F63" s="97"/>
      <c r="G63" s="97"/>
      <c r="H63" s="97"/>
      <c r="I63" s="97"/>
      <c r="J63" s="97"/>
      <c r="K63" s="97"/>
      <c r="L63" s="11"/>
      <c r="M63" s="145"/>
      <c r="N63" s="153"/>
      <c r="O63" s="10"/>
      <c r="P63" s="11"/>
      <c r="Q63" s="11"/>
      <c r="R63" s="12"/>
    </row>
    <row r="64" spans="1:18" s="45" customFormat="1" ht="16.5">
      <c r="A64" s="96"/>
      <c r="B64" s="37" t="s">
        <v>86</v>
      </c>
      <c r="C64" s="37"/>
      <c r="D64" s="32"/>
      <c r="E64" s="32"/>
      <c r="F64" s="32"/>
      <c r="G64" s="32"/>
      <c r="H64" s="37" t="s">
        <v>87</v>
      </c>
      <c r="I64" s="37"/>
      <c r="J64" s="15"/>
      <c r="K64" s="15"/>
      <c r="L64" s="15"/>
      <c r="M64" s="137"/>
      <c r="N64" s="146"/>
      <c r="O64" s="11"/>
      <c r="P64" s="10" t="s">
        <v>88</v>
      </c>
      <c r="Q64" s="10"/>
      <c r="R64" s="85" t="s">
        <v>89</v>
      </c>
    </row>
    <row r="65" spans="1:18" s="45" customFormat="1" ht="16.5">
      <c r="A65" s="13"/>
      <c r="B65" s="37"/>
      <c r="C65" s="37"/>
      <c r="D65" s="32"/>
      <c r="E65" s="32"/>
      <c r="F65" s="32"/>
      <c r="G65" s="32"/>
      <c r="H65" s="37"/>
      <c r="I65" s="37"/>
      <c r="J65" s="32"/>
      <c r="K65" s="32"/>
      <c r="L65" s="32"/>
      <c r="M65" s="137"/>
      <c r="N65" s="146"/>
      <c r="O65" s="11"/>
      <c r="P65" s="97" t="s">
        <v>90</v>
      </c>
      <c r="Q65" s="97"/>
      <c r="R65" s="98" t="s">
        <v>91</v>
      </c>
    </row>
    <row r="66" spans="1:18" s="45" customFormat="1" ht="16.5">
      <c r="A66" s="14" t="s">
        <v>92</v>
      </c>
      <c r="B66" s="4"/>
      <c r="C66" s="4"/>
      <c r="D66" s="4"/>
      <c r="E66" s="4"/>
      <c r="F66" s="36"/>
      <c r="G66" s="36"/>
      <c r="H66" s="17"/>
      <c r="I66" s="17"/>
      <c r="J66" s="17"/>
      <c r="K66" s="17"/>
      <c r="L66" s="17"/>
      <c r="M66" s="138"/>
      <c r="N66" s="147"/>
      <c r="O66" s="82"/>
      <c r="P66" s="82"/>
      <c r="Q66" s="82"/>
      <c r="R66" s="83"/>
    </row>
    <row r="67" spans="1:18" s="45" customFormat="1" ht="16.5">
      <c r="A67" s="18" t="s">
        <v>94</v>
      </c>
      <c r="B67" s="4"/>
      <c r="C67" s="4"/>
      <c r="D67" s="19"/>
      <c r="E67" s="19"/>
      <c r="F67" s="19">
        <v>4838541.31</v>
      </c>
      <c r="G67" s="19"/>
      <c r="H67" s="4"/>
      <c r="I67" s="4"/>
      <c r="J67" s="19"/>
      <c r="K67" s="19"/>
      <c r="L67" s="19">
        <v>6701373.23</v>
      </c>
      <c r="M67" s="139"/>
      <c r="N67" s="148"/>
      <c r="O67" s="8" t="s">
        <v>93</v>
      </c>
      <c r="P67" s="38">
        <f>F94</f>
        <v>-6354724.9300000025</v>
      </c>
      <c r="Q67" s="38"/>
      <c r="R67" s="26">
        <f>L94</f>
        <v>-2810192.1199999973</v>
      </c>
    </row>
    <row r="68" spans="1:18" s="45" customFormat="1" ht="16.5">
      <c r="A68" s="22" t="s">
        <v>118</v>
      </c>
      <c r="B68" s="4"/>
      <c r="C68" s="4"/>
      <c r="D68" s="19"/>
      <c r="E68" s="19"/>
      <c r="F68" s="25"/>
      <c r="G68" s="25"/>
      <c r="H68" s="4"/>
      <c r="I68" s="4"/>
      <c r="J68" s="19"/>
      <c r="K68" s="19"/>
      <c r="L68" s="25"/>
      <c r="M68" s="140"/>
      <c r="N68" s="149"/>
      <c r="O68" s="3" t="s">
        <v>95</v>
      </c>
      <c r="P68" s="19">
        <v>-13882928.67</v>
      </c>
      <c r="Q68" s="19"/>
      <c r="R68" s="20">
        <v>-11072736.55</v>
      </c>
    </row>
    <row r="69" spans="1:18" s="45" customFormat="1" ht="16.5">
      <c r="A69" s="18" t="s">
        <v>97</v>
      </c>
      <c r="B69" s="4"/>
      <c r="C69" s="4"/>
      <c r="D69" s="19"/>
      <c r="E69" s="19"/>
      <c r="F69" s="31">
        <v>17042316.03</v>
      </c>
      <c r="G69" s="19"/>
      <c r="H69" s="4"/>
      <c r="I69" s="4"/>
      <c r="J69" s="19"/>
      <c r="K69" s="19"/>
      <c r="L69" s="31">
        <v>17343776.4</v>
      </c>
      <c r="M69" s="139"/>
      <c r="N69" s="148"/>
      <c r="O69" s="3" t="s">
        <v>96</v>
      </c>
      <c r="P69" s="19">
        <v>-17791.9</v>
      </c>
      <c r="Q69" s="19"/>
      <c r="R69" s="23" t="s">
        <v>25</v>
      </c>
    </row>
    <row r="70" spans="1:18" s="45" customFormat="1" ht="17.25" thickBot="1">
      <c r="A70" s="24" t="s">
        <v>99</v>
      </c>
      <c r="B70" s="35"/>
      <c r="C70" s="35"/>
      <c r="D70" s="25"/>
      <c r="E70" s="25"/>
      <c r="F70" s="38">
        <f>+F67-F69</f>
        <v>-12203774.720000003</v>
      </c>
      <c r="G70" s="38"/>
      <c r="H70" s="35"/>
      <c r="I70" s="35"/>
      <c r="J70" s="25"/>
      <c r="K70" s="25"/>
      <c r="L70" s="38">
        <f>+L67-L69</f>
        <v>-10642403.169999998</v>
      </c>
      <c r="M70" s="141"/>
      <c r="N70" s="150"/>
      <c r="O70" s="81" t="s">
        <v>98</v>
      </c>
      <c r="P70" s="86">
        <f>SUM(P67:P69)</f>
        <v>-20255445.5</v>
      </c>
      <c r="Q70" s="38"/>
      <c r="R70" s="87">
        <f>SUM(R67:R69)</f>
        <v>-13882928.669999998</v>
      </c>
    </row>
    <row r="71" spans="1:18" s="45" customFormat="1" ht="17.25" thickTop="1">
      <c r="A71" s="22" t="s">
        <v>119</v>
      </c>
      <c r="B71" s="35"/>
      <c r="C71" s="35"/>
      <c r="D71" s="25"/>
      <c r="E71" s="25"/>
      <c r="F71" s="19"/>
      <c r="G71" s="19"/>
      <c r="H71" s="35"/>
      <c r="I71" s="35"/>
      <c r="J71" s="25"/>
      <c r="K71" s="25"/>
      <c r="L71" s="19"/>
      <c r="M71" s="139"/>
      <c r="N71" s="148"/>
      <c r="O71" s="11"/>
      <c r="P71" s="11"/>
      <c r="Q71" s="11"/>
      <c r="R71" s="16"/>
    </row>
    <row r="72" spans="1:18" s="45" customFormat="1" ht="16.5">
      <c r="A72" s="18" t="s">
        <v>100</v>
      </c>
      <c r="B72" s="4"/>
      <c r="C72" s="4"/>
      <c r="D72" s="25"/>
      <c r="E72" s="25"/>
      <c r="F72" s="31">
        <v>12087771.11</v>
      </c>
      <c r="G72" s="19"/>
      <c r="H72" s="4"/>
      <c r="I72" s="4"/>
      <c r="J72" s="25"/>
      <c r="K72" s="25"/>
      <c r="L72" s="31">
        <v>12715355.66</v>
      </c>
      <c r="M72" s="139"/>
      <c r="N72" s="148"/>
      <c r="O72" s="42"/>
      <c r="P72" s="95"/>
      <c r="Q72" s="95"/>
      <c r="R72" s="16"/>
    </row>
    <row r="73" spans="1:18" s="45" customFormat="1" ht="16.5">
      <c r="A73" s="28" t="s">
        <v>101</v>
      </c>
      <c r="B73" s="4"/>
      <c r="C73" s="4"/>
      <c r="D73" s="25"/>
      <c r="E73" s="25"/>
      <c r="F73" s="38">
        <f>F70+F72</f>
        <v>-116003.61000000313</v>
      </c>
      <c r="G73" s="38"/>
      <c r="H73" s="4"/>
      <c r="I73" s="4"/>
      <c r="J73" s="25"/>
      <c r="K73" s="25"/>
      <c r="L73" s="38">
        <f>L70+L72</f>
        <v>2072952.490000002</v>
      </c>
      <c r="M73" s="141"/>
      <c r="N73" s="150"/>
      <c r="O73" s="97"/>
      <c r="P73" s="11"/>
      <c r="Q73" s="11"/>
      <c r="R73" s="16"/>
    </row>
    <row r="74" spans="1:18" s="45" customFormat="1" ht="16.5">
      <c r="A74" s="22" t="s">
        <v>118</v>
      </c>
      <c r="B74" s="35"/>
      <c r="C74" s="35"/>
      <c r="D74" s="19"/>
      <c r="E74" s="19"/>
      <c r="F74" s="25"/>
      <c r="G74" s="25"/>
      <c r="H74" s="35"/>
      <c r="I74" s="35"/>
      <c r="J74" s="19"/>
      <c r="K74" s="19"/>
      <c r="L74" s="25"/>
      <c r="M74" s="140"/>
      <c r="N74" s="149"/>
      <c r="O74" s="97"/>
      <c r="P74" s="11"/>
      <c r="Q74" s="11"/>
      <c r="R74" s="16"/>
    </row>
    <row r="75" spans="1:18" s="45" customFormat="1" ht="16.5">
      <c r="A75" s="29" t="s">
        <v>102</v>
      </c>
      <c r="B75" s="4"/>
      <c r="C75" s="4"/>
      <c r="D75" s="19"/>
      <c r="E75" s="19"/>
      <c r="F75" s="31">
        <v>5166081.31</v>
      </c>
      <c r="G75" s="19"/>
      <c r="H75" s="4"/>
      <c r="I75" s="4"/>
      <c r="J75" s="19"/>
      <c r="K75" s="19"/>
      <c r="L75" s="31">
        <v>4954650.1</v>
      </c>
      <c r="M75" s="139"/>
      <c r="N75" s="148"/>
      <c r="O75" s="32"/>
      <c r="P75" s="95"/>
      <c r="Q75" s="95"/>
      <c r="R75" s="16"/>
    </row>
    <row r="76" spans="1:18" s="45" customFormat="1" ht="16.5">
      <c r="A76" s="24" t="s">
        <v>103</v>
      </c>
      <c r="B76" s="4"/>
      <c r="C76" s="4"/>
      <c r="D76" s="25"/>
      <c r="E76" s="25"/>
      <c r="F76" s="38">
        <f>F73-F75</f>
        <v>-5282084.920000003</v>
      </c>
      <c r="G76" s="38"/>
      <c r="H76" s="4"/>
      <c r="I76" s="4"/>
      <c r="J76" s="25"/>
      <c r="K76" s="25"/>
      <c r="L76" s="38">
        <f>L73-L75</f>
        <v>-2881697.6099999975</v>
      </c>
      <c r="M76" s="141"/>
      <c r="N76" s="150"/>
      <c r="O76" s="97"/>
      <c r="P76" s="11"/>
      <c r="Q76" s="11"/>
      <c r="R76" s="16"/>
    </row>
    <row r="77" spans="1:18" s="45" customFormat="1" ht="16.5">
      <c r="A77" s="22" t="s">
        <v>119</v>
      </c>
      <c r="B77" s="35"/>
      <c r="C77" s="35"/>
      <c r="D77" s="19"/>
      <c r="E77" s="19"/>
      <c r="F77" s="25"/>
      <c r="G77" s="25"/>
      <c r="H77" s="35"/>
      <c r="I77" s="35"/>
      <c r="J77" s="19"/>
      <c r="K77" s="19"/>
      <c r="L77" s="25"/>
      <c r="M77" s="140"/>
      <c r="N77" s="149"/>
      <c r="O77" s="97"/>
      <c r="P77" s="11"/>
      <c r="Q77" s="11"/>
      <c r="R77" s="16"/>
    </row>
    <row r="78" spans="1:18" s="45" customFormat="1" ht="16.5">
      <c r="A78" s="18" t="s">
        <v>104</v>
      </c>
      <c r="B78" s="36"/>
      <c r="C78" s="36"/>
      <c r="D78" s="19"/>
      <c r="E78" s="19"/>
      <c r="F78" s="31">
        <v>29162.07</v>
      </c>
      <c r="G78" s="19"/>
      <c r="H78" s="36"/>
      <c r="I78" s="36"/>
      <c r="J78" s="19"/>
      <c r="K78" s="19"/>
      <c r="L78" s="31">
        <v>2353.22</v>
      </c>
      <c r="M78" s="139"/>
      <c r="N78" s="148"/>
      <c r="O78" s="4"/>
      <c r="P78" s="11"/>
      <c r="Q78" s="11"/>
      <c r="R78" s="16"/>
    </row>
    <row r="79" spans="1:18" s="45" customFormat="1" ht="16.5">
      <c r="A79" s="24" t="s">
        <v>105</v>
      </c>
      <c r="B79" s="4"/>
      <c r="C79" s="4"/>
      <c r="D79" s="25"/>
      <c r="E79" s="25"/>
      <c r="F79" s="38">
        <f>F76+F78</f>
        <v>-5252922.850000002</v>
      </c>
      <c r="G79" s="38"/>
      <c r="H79" s="4"/>
      <c r="I79" s="4"/>
      <c r="J79" s="25"/>
      <c r="K79" s="25"/>
      <c r="L79" s="38">
        <f>L76+L78</f>
        <v>-2879344.3899999973</v>
      </c>
      <c r="M79" s="141"/>
      <c r="N79" s="150"/>
      <c r="O79" s="32"/>
      <c r="P79" s="95"/>
      <c r="Q79" s="95"/>
      <c r="R79" s="16"/>
    </row>
    <row r="80" spans="1:18" s="45" customFormat="1" ht="16.5">
      <c r="A80" s="28" t="s">
        <v>120</v>
      </c>
      <c r="B80" s="4"/>
      <c r="C80" s="4"/>
      <c r="D80" s="19"/>
      <c r="E80" s="19"/>
      <c r="F80" s="25"/>
      <c r="G80" s="25"/>
      <c r="H80" s="4"/>
      <c r="I80" s="4"/>
      <c r="J80" s="19"/>
      <c r="K80" s="19"/>
      <c r="L80" s="25"/>
      <c r="M80" s="140"/>
      <c r="N80" s="149"/>
      <c r="O80" s="4"/>
      <c r="P80" s="95"/>
      <c r="Q80" s="95"/>
      <c r="R80" s="16"/>
    </row>
    <row r="81" spans="1:18" s="45" customFormat="1" ht="16.5">
      <c r="A81" s="22" t="s">
        <v>121</v>
      </c>
      <c r="B81" s="35"/>
      <c r="C81" s="35"/>
      <c r="D81" s="19"/>
      <c r="E81" s="19"/>
      <c r="F81" s="25"/>
      <c r="G81" s="25"/>
      <c r="H81" s="35"/>
      <c r="I81" s="35"/>
      <c r="J81" s="19"/>
      <c r="K81" s="19"/>
      <c r="L81" s="25"/>
      <c r="M81" s="140"/>
      <c r="N81" s="149"/>
      <c r="O81" s="95"/>
      <c r="P81" s="11"/>
      <c r="Q81" s="11"/>
      <c r="R81" s="16"/>
    </row>
    <row r="82" spans="1:18" s="45" customFormat="1" ht="16.5">
      <c r="A82" s="29" t="s">
        <v>106</v>
      </c>
      <c r="B82" s="4"/>
      <c r="C82" s="4"/>
      <c r="D82" s="19">
        <v>52056.46</v>
      </c>
      <c r="E82" s="19"/>
      <c r="F82" s="25"/>
      <c r="G82" s="25"/>
      <c r="H82" s="4"/>
      <c r="I82" s="4"/>
      <c r="J82" s="19">
        <v>52331.95</v>
      </c>
      <c r="K82" s="19"/>
      <c r="L82" s="25"/>
      <c r="M82" s="140"/>
      <c r="N82" s="149"/>
      <c r="O82" s="32"/>
      <c r="P82" s="11"/>
      <c r="Q82" s="11"/>
      <c r="R82" s="16"/>
    </row>
    <row r="83" spans="1:18" s="45" customFormat="1" ht="16.5">
      <c r="A83" s="29" t="s">
        <v>107</v>
      </c>
      <c r="B83" s="4"/>
      <c r="C83" s="4"/>
      <c r="D83" s="31">
        <v>89087.06</v>
      </c>
      <c r="E83" s="19"/>
      <c r="F83" s="25"/>
      <c r="G83" s="25"/>
      <c r="H83" s="4"/>
      <c r="I83" s="4"/>
      <c r="J83" s="31">
        <v>63844.02</v>
      </c>
      <c r="K83" s="19"/>
      <c r="L83" s="25"/>
      <c r="M83" s="140"/>
      <c r="N83" s="149"/>
      <c r="O83" s="32"/>
      <c r="P83" s="11"/>
      <c r="Q83" s="11"/>
      <c r="R83" s="16"/>
    </row>
    <row r="84" spans="1:18" s="45" customFormat="1" ht="16.5">
      <c r="A84" s="29"/>
      <c r="B84" s="4"/>
      <c r="C84" s="4"/>
      <c r="D84" s="19">
        <f>SUM(D82:D83)</f>
        <v>141143.52</v>
      </c>
      <c r="E84" s="19"/>
      <c r="F84" s="25"/>
      <c r="G84" s="25"/>
      <c r="H84" s="4"/>
      <c r="I84" s="4"/>
      <c r="J84" s="19">
        <f>SUM(J82:J83)</f>
        <v>116175.97</v>
      </c>
      <c r="K84" s="19"/>
      <c r="L84" s="25"/>
      <c r="M84" s="140"/>
      <c r="N84" s="149"/>
      <c r="O84" s="32"/>
      <c r="P84" s="11"/>
      <c r="Q84" s="11"/>
      <c r="R84" s="16"/>
    </row>
    <row r="85" spans="1:18" s="45" customFormat="1" ht="16.5">
      <c r="A85" s="29" t="s">
        <v>118</v>
      </c>
      <c r="B85" s="4"/>
      <c r="C85" s="4"/>
      <c r="D85" s="19"/>
      <c r="E85" s="19"/>
      <c r="F85" s="25"/>
      <c r="G85" s="25"/>
      <c r="H85" s="4"/>
      <c r="I85" s="4"/>
      <c r="J85" s="19"/>
      <c r="K85" s="19"/>
      <c r="L85" s="25"/>
      <c r="M85" s="140"/>
      <c r="N85" s="149"/>
      <c r="O85" s="32"/>
      <c r="P85" s="11"/>
      <c r="Q85" s="11"/>
      <c r="R85" s="16"/>
    </row>
    <row r="86" spans="1:18" s="45" customFormat="1" ht="16.5">
      <c r="A86" s="29" t="s">
        <v>108</v>
      </c>
      <c r="B86" s="25" t="s">
        <v>25</v>
      </c>
      <c r="C86" s="25"/>
      <c r="D86" s="19"/>
      <c r="E86" s="19"/>
      <c r="F86" s="25"/>
      <c r="G86" s="25"/>
      <c r="H86" s="19">
        <v>2652.01</v>
      </c>
      <c r="I86" s="19"/>
      <c r="J86" s="19"/>
      <c r="K86" s="19"/>
      <c r="L86" s="25"/>
      <c r="M86" s="140"/>
      <c r="N86" s="149"/>
      <c r="O86" s="32"/>
      <c r="P86" s="11"/>
      <c r="Q86" s="11"/>
      <c r="R86" s="16"/>
    </row>
    <row r="87" spans="1:18" s="45" customFormat="1" ht="16.5">
      <c r="A87" s="29" t="s">
        <v>109</v>
      </c>
      <c r="B87" s="19">
        <v>630.06</v>
      </c>
      <c r="C87" s="19"/>
      <c r="D87" s="19"/>
      <c r="E87" s="19"/>
      <c r="F87" s="25"/>
      <c r="G87" s="25"/>
      <c r="H87" s="19">
        <v>0.04</v>
      </c>
      <c r="I87" s="19"/>
      <c r="J87" s="19"/>
      <c r="K87" s="19"/>
      <c r="L87" s="25"/>
      <c r="M87" s="140"/>
      <c r="N87" s="149"/>
      <c r="O87" s="32"/>
      <c r="P87" s="11"/>
      <c r="Q87" s="11"/>
      <c r="R87" s="16"/>
    </row>
    <row r="88" spans="1:18" s="45" customFormat="1" ht="16.5">
      <c r="A88" s="29" t="s">
        <v>110</v>
      </c>
      <c r="B88" s="19">
        <v>26751.96</v>
      </c>
      <c r="C88" s="19"/>
      <c r="D88" s="19"/>
      <c r="E88" s="19"/>
      <c r="F88" s="25"/>
      <c r="G88" s="25"/>
      <c r="H88" s="19">
        <v>44371.65</v>
      </c>
      <c r="I88" s="19"/>
      <c r="J88" s="19"/>
      <c r="K88" s="19"/>
      <c r="L88" s="25"/>
      <c r="M88" s="140"/>
      <c r="N88" s="149"/>
      <c r="O88" s="32"/>
      <c r="P88" s="11"/>
      <c r="Q88" s="11"/>
      <c r="R88" s="16"/>
    </row>
    <row r="89" spans="1:18" s="45" customFormat="1" ht="16.5">
      <c r="A89" s="29" t="s">
        <v>111</v>
      </c>
      <c r="B89" s="31">
        <v>1215563.58</v>
      </c>
      <c r="C89" s="19"/>
      <c r="D89" s="31">
        <f>+B87+B88+B89</f>
        <v>1242945.6</v>
      </c>
      <c r="E89" s="19"/>
      <c r="F89" s="31">
        <f>+D84-D89</f>
        <v>-1101802.08</v>
      </c>
      <c r="G89" s="19"/>
      <c r="H89" s="39" t="s">
        <v>25</v>
      </c>
      <c r="I89" s="25"/>
      <c r="J89" s="31">
        <f>+H86+H87+H88</f>
        <v>47023.700000000004</v>
      </c>
      <c r="K89" s="19"/>
      <c r="L89" s="31">
        <f>+J84-J89</f>
        <v>69152.26999999999</v>
      </c>
      <c r="M89" s="139"/>
      <c r="N89" s="148"/>
      <c r="O89" s="32"/>
      <c r="P89" s="11"/>
      <c r="Q89" s="11"/>
      <c r="R89" s="16"/>
    </row>
    <row r="90" spans="1:18" s="45" customFormat="1" ht="16.5">
      <c r="A90" s="13" t="s">
        <v>112</v>
      </c>
      <c r="B90" s="33"/>
      <c r="C90" s="33"/>
      <c r="D90" s="19"/>
      <c r="E90" s="19"/>
      <c r="F90" s="38">
        <f>F79+F89</f>
        <v>-6354724.9300000025</v>
      </c>
      <c r="G90" s="38"/>
      <c r="H90" s="33"/>
      <c r="I90" s="33"/>
      <c r="J90" s="19"/>
      <c r="K90" s="19"/>
      <c r="L90" s="38">
        <f>L79+L89</f>
        <v>-2810192.1199999973</v>
      </c>
      <c r="M90" s="141"/>
      <c r="N90" s="150"/>
      <c r="O90" s="32"/>
      <c r="P90" s="11"/>
      <c r="Q90" s="11"/>
      <c r="R90" s="16"/>
    </row>
    <row r="91" spans="1:18" s="45" customFormat="1" ht="16.5">
      <c r="A91" s="22" t="s">
        <v>118</v>
      </c>
      <c r="B91" s="35"/>
      <c r="C91" s="35"/>
      <c r="D91" s="19"/>
      <c r="E91" s="19"/>
      <c r="F91" s="25"/>
      <c r="G91" s="25"/>
      <c r="H91" s="35"/>
      <c r="I91" s="35"/>
      <c r="J91" s="19"/>
      <c r="K91" s="19"/>
      <c r="L91" s="25"/>
      <c r="M91" s="140"/>
      <c r="N91" s="149"/>
      <c r="O91" s="32"/>
      <c r="P91" s="11"/>
      <c r="Q91" s="11"/>
      <c r="R91" s="16"/>
    </row>
    <row r="92" spans="1:18" s="45" customFormat="1" ht="16.5">
      <c r="A92" s="18" t="s">
        <v>113</v>
      </c>
      <c r="B92" s="36"/>
      <c r="C92" s="36"/>
      <c r="D92" s="19">
        <v>1142796.63</v>
      </c>
      <c r="E92" s="19"/>
      <c r="F92" s="25"/>
      <c r="G92" s="25"/>
      <c r="H92" s="36"/>
      <c r="I92" s="36"/>
      <c r="J92" s="19">
        <v>1135930.31</v>
      </c>
      <c r="K92" s="19"/>
      <c r="L92" s="25"/>
      <c r="M92" s="140"/>
      <c r="N92" s="149"/>
      <c r="O92" s="32"/>
      <c r="P92" s="11"/>
      <c r="Q92" s="11"/>
      <c r="R92" s="16"/>
    </row>
    <row r="93" spans="1:18" s="45" customFormat="1" ht="16.5">
      <c r="A93" s="18" t="s">
        <v>114</v>
      </c>
      <c r="B93" s="36"/>
      <c r="C93" s="36"/>
      <c r="D93" s="31">
        <v>1142796.63</v>
      </c>
      <c r="E93" s="19"/>
      <c r="F93" s="39" t="s">
        <v>25</v>
      </c>
      <c r="G93" s="25"/>
      <c r="H93" s="36"/>
      <c r="I93" s="36"/>
      <c r="J93" s="31">
        <v>1135930.31</v>
      </c>
      <c r="K93" s="19"/>
      <c r="L93" s="39" t="s">
        <v>25</v>
      </c>
      <c r="M93" s="140"/>
      <c r="N93" s="149"/>
      <c r="O93" s="32"/>
      <c r="P93" s="11"/>
      <c r="Q93" s="11"/>
      <c r="R93" s="16"/>
    </row>
    <row r="94" spans="1:18" s="45" customFormat="1" ht="17.25" thickBot="1">
      <c r="A94" s="28" t="s">
        <v>115</v>
      </c>
      <c r="B94" s="36"/>
      <c r="C94" s="36"/>
      <c r="D94" s="19"/>
      <c r="E94" s="19"/>
      <c r="F94" s="40">
        <f>F90</f>
        <v>-6354724.9300000025</v>
      </c>
      <c r="G94" s="38"/>
      <c r="H94" s="36"/>
      <c r="I94" s="36"/>
      <c r="J94" s="19"/>
      <c r="K94" s="19"/>
      <c r="L94" s="40">
        <f>L90</f>
        <v>-2810192.1199999973</v>
      </c>
      <c r="M94" s="141"/>
      <c r="N94" s="150"/>
      <c r="O94" s="32"/>
      <c r="P94" s="11"/>
      <c r="Q94" s="11"/>
      <c r="R94" s="16"/>
    </row>
    <row r="95" spans="1:18" s="45" customFormat="1" ht="17.25" thickTop="1">
      <c r="A95" s="161"/>
      <c r="B95" s="142"/>
      <c r="C95" s="142"/>
      <c r="D95" s="143"/>
      <c r="E95" s="143"/>
      <c r="F95" s="142"/>
      <c r="G95" s="142"/>
      <c r="H95" s="142"/>
      <c r="I95" s="142"/>
      <c r="J95" s="143"/>
      <c r="K95" s="143"/>
      <c r="L95" s="142"/>
      <c r="M95" s="144"/>
      <c r="N95" s="151"/>
      <c r="O95" s="152"/>
      <c r="P95" s="135"/>
      <c r="Q95" s="135"/>
      <c r="R95" s="160"/>
    </row>
    <row r="96" spans="1:18" s="45" customFormat="1" ht="16.5">
      <c r="A96" s="179" t="s">
        <v>123</v>
      </c>
      <c r="B96" s="180"/>
      <c r="C96" s="180"/>
      <c r="D96" s="180"/>
      <c r="E96" s="180"/>
      <c r="F96" s="180"/>
      <c r="G96" s="180"/>
      <c r="H96" s="180"/>
      <c r="I96" s="180"/>
      <c r="J96" s="180"/>
      <c r="K96" s="180"/>
      <c r="L96" s="180"/>
      <c r="M96" s="180"/>
      <c r="N96" s="180"/>
      <c r="O96" s="180"/>
      <c r="P96" s="180"/>
      <c r="Q96" s="180"/>
      <c r="R96" s="181"/>
    </row>
    <row r="97" spans="1:18" s="45" customFormat="1" ht="16.5">
      <c r="A97" s="27"/>
      <c r="B97" s="166"/>
      <c r="C97" s="166"/>
      <c r="D97" s="166"/>
      <c r="E97" s="95"/>
      <c r="F97" s="11"/>
      <c r="G97" s="11"/>
      <c r="H97" s="33"/>
      <c r="I97" s="33"/>
      <c r="J97" s="33"/>
      <c r="K97" s="33"/>
      <c r="L97" s="33"/>
      <c r="M97" s="33"/>
      <c r="N97" s="33"/>
      <c r="O97" s="32" t="s">
        <v>131</v>
      </c>
      <c r="P97" s="11"/>
      <c r="Q97" s="11"/>
      <c r="R97" s="12"/>
    </row>
    <row r="98" spans="1:18" s="84" customFormat="1" ht="16.5">
      <c r="A98" s="96" t="s">
        <v>126</v>
      </c>
      <c r="B98" s="37"/>
      <c r="C98" s="97"/>
      <c r="D98" s="32" t="s">
        <v>116</v>
      </c>
      <c r="E98" s="32"/>
      <c r="F98" s="4"/>
      <c r="G98" s="4"/>
      <c r="H98" s="25"/>
      <c r="I98" s="25"/>
      <c r="J98" s="32" t="s">
        <v>117</v>
      </c>
      <c r="K98" s="32"/>
      <c r="L98" s="25"/>
      <c r="M98" s="25"/>
      <c r="N98" s="25"/>
      <c r="O98" s="32" t="s">
        <v>145</v>
      </c>
      <c r="P98" s="32"/>
      <c r="Q98" s="32"/>
      <c r="R98" s="34"/>
    </row>
    <row r="99" spans="1:18" s="84" customFormat="1" ht="16.5">
      <c r="A99" s="96"/>
      <c r="B99" s="97"/>
      <c r="C99" s="97"/>
      <c r="D99" s="32"/>
      <c r="E99" s="32"/>
      <c r="F99" s="4"/>
      <c r="G99" s="4"/>
      <c r="H99" s="25"/>
      <c r="I99" s="25"/>
      <c r="J99" s="32"/>
      <c r="K99" s="32"/>
      <c r="L99" s="25"/>
      <c r="M99" s="25"/>
      <c r="N99" s="25"/>
      <c r="O99" s="4" t="s">
        <v>146</v>
      </c>
      <c r="P99" s="105"/>
      <c r="Q99" s="101"/>
      <c r="R99" s="102"/>
    </row>
    <row r="100" spans="1:18" s="84" customFormat="1" ht="16.5">
      <c r="A100" s="96"/>
      <c r="B100" s="97"/>
      <c r="C100" s="97"/>
      <c r="D100" s="32"/>
      <c r="E100" s="32"/>
      <c r="F100" s="4"/>
      <c r="G100" s="4"/>
      <c r="H100" s="25"/>
      <c r="I100" s="25"/>
      <c r="J100" s="32"/>
      <c r="K100" s="32"/>
      <c r="L100" s="25"/>
      <c r="M100" s="25"/>
      <c r="N100" s="25"/>
      <c r="O100" s="4" t="s">
        <v>147</v>
      </c>
      <c r="P100" s="105"/>
      <c r="Q100" s="101"/>
      <c r="R100" s="103"/>
    </row>
    <row r="101" spans="1:18" s="84" customFormat="1" ht="16.5">
      <c r="A101" s="96"/>
      <c r="B101" s="97"/>
      <c r="C101" s="97"/>
      <c r="D101" s="32"/>
      <c r="E101" s="32"/>
      <c r="F101" s="4"/>
      <c r="G101" s="4"/>
      <c r="H101" s="25"/>
      <c r="I101" s="25"/>
      <c r="J101" s="32"/>
      <c r="K101" s="32"/>
      <c r="L101" s="25"/>
      <c r="M101" s="25"/>
      <c r="N101" s="25"/>
      <c r="O101" s="32"/>
      <c r="P101" s="105"/>
      <c r="Q101" s="101"/>
      <c r="R101" s="103"/>
    </row>
    <row r="102" spans="1:18" s="84" customFormat="1" ht="16.5">
      <c r="A102" s="28"/>
      <c r="B102" s="37"/>
      <c r="C102" s="97"/>
      <c r="D102" s="4"/>
      <c r="E102" s="4"/>
      <c r="F102" s="4"/>
      <c r="G102" s="4"/>
      <c r="H102" s="25"/>
      <c r="I102" s="25"/>
      <c r="J102" s="4"/>
      <c r="K102" s="4"/>
      <c r="L102" s="25"/>
      <c r="M102" s="25"/>
      <c r="N102" s="25"/>
      <c r="O102" s="105"/>
      <c r="P102" s="32"/>
      <c r="Q102" s="32"/>
      <c r="R102" s="34"/>
    </row>
    <row r="103" spans="1:18" s="84" customFormat="1" ht="16.5">
      <c r="A103" s="30" t="s">
        <v>124</v>
      </c>
      <c r="B103" s="97"/>
      <c r="C103" s="97"/>
      <c r="D103" s="97" t="s">
        <v>127</v>
      </c>
      <c r="E103" s="97"/>
      <c r="F103" s="4"/>
      <c r="G103" s="4"/>
      <c r="H103" s="25"/>
      <c r="I103" s="25"/>
      <c r="J103" s="97" t="s">
        <v>129</v>
      </c>
      <c r="K103" s="97"/>
      <c r="L103" s="25"/>
      <c r="M103" s="25"/>
      <c r="N103" s="25"/>
      <c r="O103" s="32" t="s">
        <v>132</v>
      </c>
      <c r="P103" s="32"/>
      <c r="Q103" s="32"/>
      <c r="R103" s="34"/>
    </row>
    <row r="104" spans="1:18" s="84" customFormat="1" ht="16.5">
      <c r="A104" s="30" t="s">
        <v>125</v>
      </c>
      <c r="B104" s="97"/>
      <c r="C104" s="97"/>
      <c r="D104" s="97" t="s">
        <v>128</v>
      </c>
      <c r="E104" s="97"/>
      <c r="F104" s="4"/>
      <c r="G104" s="4"/>
      <c r="H104" s="25"/>
      <c r="I104" s="25"/>
      <c r="J104" s="97" t="s">
        <v>130</v>
      </c>
      <c r="K104" s="97"/>
      <c r="L104" s="25"/>
      <c r="M104" s="25"/>
      <c r="N104" s="25"/>
      <c r="O104" s="32" t="s">
        <v>133</v>
      </c>
      <c r="P104" s="32"/>
      <c r="Q104" s="32"/>
      <c r="R104" s="34"/>
    </row>
    <row r="105" spans="1:18" s="84" customFormat="1" ht="16.5">
      <c r="A105" s="156"/>
      <c r="B105" s="25"/>
      <c r="C105" s="25"/>
      <c r="D105" s="25"/>
      <c r="E105" s="25"/>
      <c r="F105" s="25"/>
      <c r="G105" s="25"/>
      <c r="H105" s="25"/>
      <c r="I105" s="25"/>
      <c r="J105" s="25"/>
      <c r="K105" s="25"/>
      <c r="L105" s="25"/>
      <c r="M105" s="25"/>
      <c r="N105" s="25"/>
      <c r="O105" s="32" t="s">
        <v>134</v>
      </c>
      <c r="P105" s="32"/>
      <c r="Q105" s="32"/>
      <c r="R105" s="34"/>
    </row>
    <row r="106" spans="1:18" ht="15">
      <c r="A106" s="154"/>
      <c r="B106" s="1"/>
      <c r="D106" s="1"/>
      <c r="F106" s="1"/>
      <c r="H106" s="1"/>
      <c r="J106" s="1"/>
      <c r="L106" s="1"/>
      <c r="O106" s="1"/>
      <c r="P106" s="1"/>
      <c r="R106" s="155"/>
    </row>
    <row r="107" spans="1:18" ht="36.75" customHeight="1">
      <c r="A107" s="163" t="s">
        <v>135</v>
      </c>
      <c r="B107" s="164"/>
      <c r="C107" s="164"/>
      <c r="D107" s="164"/>
      <c r="E107" s="164"/>
      <c r="F107" s="164"/>
      <c r="G107" s="164"/>
      <c r="H107" s="164"/>
      <c r="I107" s="164"/>
      <c r="J107" s="164"/>
      <c r="K107" s="164"/>
      <c r="L107" s="164"/>
      <c r="M107" s="164"/>
      <c r="N107" s="164"/>
      <c r="O107" s="164"/>
      <c r="P107" s="164"/>
      <c r="Q107" s="164"/>
      <c r="R107" s="165"/>
    </row>
    <row r="108" spans="1:18" ht="15">
      <c r="A108" s="88"/>
      <c r="B108" s="5"/>
      <c r="C108" s="5"/>
      <c r="D108" s="5"/>
      <c r="E108" s="5"/>
      <c r="F108" s="5"/>
      <c r="G108" s="5"/>
      <c r="H108" s="5"/>
      <c r="I108" s="5"/>
      <c r="J108" s="5"/>
      <c r="K108" s="5"/>
      <c r="L108" s="5"/>
      <c r="M108" s="5"/>
      <c r="N108" s="5"/>
      <c r="O108" s="5"/>
      <c r="P108" s="5"/>
      <c r="Q108" s="5"/>
      <c r="R108" s="89"/>
    </row>
    <row r="109" spans="1:18" ht="15">
      <c r="A109" s="88"/>
      <c r="B109" s="5"/>
      <c r="C109" s="5"/>
      <c r="D109" s="5"/>
      <c r="E109" s="5"/>
      <c r="F109" s="5"/>
      <c r="G109" s="5"/>
      <c r="H109" s="5"/>
      <c r="I109" s="5"/>
      <c r="J109" s="5"/>
      <c r="K109" s="5"/>
      <c r="L109" s="5"/>
      <c r="M109" s="5"/>
      <c r="N109" s="5"/>
      <c r="O109" s="5"/>
      <c r="P109" s="5"/>
      <c r="Q109" s="5"/>
      <c r="R109" s="89"/>
    </row>
    <row r="110" spans="1:18" ht="15">
      <c r="A110" s="88"/>
      <c r="B110" s="5"/>
      <c r="C110" s="5"/>
      <c r="D110" s="5"/>
      <c r="E110" s="5"/>
      <c r="F110" s="5"/>
      <c r="G110" s="5"/>
      <c r="H110" s="5"/>
      <c r="I110" s="5"/>
      <c r="J110" s="5"/>
      <c r="K110" s="5"/>
      <c r="L110" s="5"/>
      <c r="M110" s="5"/>
      <c r="N110" s="5"/>
      <c r="O110" s="5"/>
      <c r="P110" s="5"/>
      <c r="Q110" s="5"/>
      <c r="R110" s="89"/>
    </row>
    <row r="111" spans="1:18" ht="15">
      <c r="A111" s="88"/>
      <c r="B111" s="5"/>
      <c r="C111" s="5"/>
      <c r="D111" s="5"/>
      <c r="E111" s="5"/>
      <c r="F111" s="5"/>
      <c r="G111" s="5"/>
      <c r="H111" s="5"/>
      <c r="I111" s="5"/>
      <c r="J111" s="5"/>
      <c r="K111" s="5"/>
      <c r="L111" s="5"/>
      <c r="M111" s="5"/>
      <c r="N111" s="5"/>
      <c r="O111" s="5"/>
      <c r="P111" s="5"/>
      <c r="Q111" s="5"/>
      <c r="R111" s="89"/>
    </row>
    <row r="112" spans="1:18" ht="15">
      <c r="A112" s="88"/>
      <c r="B112" s="5"/>
      <c r="C112" s="5"/>
      <c r="D112" s="5"/>
      <c r="E112" s="5"/>
      <c r="F112" s="5"/>
      <c r="G112" s="5"/>
      <c r="H112" s="5"/>
      <c r="I112" s="5"/>
      <c r="J112" s="5"/>
      <c r="K112" s="5"/>
      <c r="L112" s="5"/>
      <c r="M112" s="5"/>
      <c r="N112" s="5"/>
      <c r="O112" s="5"/>
      <c r="P112" s="5"/>
      <c r="Q112" s="5"/>
      <c r="R112" s="89"/>
    </row>
    <row r="113" spans="1:18" ht="15">
      <c r="A113" s="88"/>
      <c r="B113" s="5"/>
      <c r="C113" s="5"/>
      <c r="D113" s="5"/>
      <c r="E113" s="5"/>
      <c r="F113" s="5"/>
      <c r="G113" s="5"/>
      <c r="H113" s="5"/>
      <c r="I113" s="5"/>
      <c r="J113" s="5"/>
      <c r="K113" s="5"/>
      <c r="L113" s="5"/>
      <c r="M113" s="5"/>
      <c r="N113" s="5"/>
      <c r="O113" s="5"/>
      <c r="P113" s="5"/>
      <c r="Q113" s="5"/>
      <c r="R113" s="89"/>
    </row>
    <row r="114" spans="1:18" ht="15">
      <c r="A114" s="88"/>
      <c r="B114" s="5"/>
      <c r="C114" s="5"/>
      <c r="D114" s="5"/>
      <c r="E114" s="5"/>
      <c r="F114" s="5"/>
      <c r="G114" s="5"/>
      <c r="H114" s="5"/>
      <c r="I114" s="5"/>
      <c r="J114" s="5"/>
      <c r="K114" s="5"/>
      <c r="L114" s="5"/>
      <c r="M114" s="5"/>
      <c r="N114" s="5"/>
      <c r="O114" s="5"/>
      <c r="P114" s="5"/>
      <c r="Q114" s="5"/>
      <c r="R114" s="89"/>
    </row>
    <row r="115" spans="1:18" ht="15">
      <c r="A115" s="88"/>
      <c r="B115" s="5"/>
      <c r="C115" s="5"/>
      <c r="D115" s="5"/>
      <c r="E115" s="5"/>
      <c r="F115" s="5"/>
      <c r="G115" s="5"/>
      <c r="H115" s="5"/>
      <c r="I115" s="5"/>
      <c r="J115" s="5"/>
      <c r="K115" s="5"/>
      <c r="L115" s="5"/>
      <c r="M115" s="5"/>
      <c r="N115" s="5"/>
      <c r="O115" s="5"/>
      <c r="P115" s="5"/>
      <c r="Q115" s="5"/>
      <c r="R115" s="89"/>
    </row>
    <row r="116" spans="1:18" ht="15">
      <c r="A116" s="88"/>
      <c r="B116" s="5"/>
      <c r="C116" s="5"/>
      <c r="D116" s="5"/>
      <c r="E116" s="5"/>
      <c r="F116" s="5"/>
      <c r="G116" s="5"/>
      <c r="H116" s="5"/>
      <c r="I116" s="5"/>
      <c r="J116" s="5"/>
      <c r="K116" s="5"/>
      <c r="L116" s="5"/>
      <c r="M116" s="5"/>
      <c r="N116" s="5"/>
      <c r="O116" s="5"/>
      <c r="P116" s="5"/>
      <c r="Q116" s="5"/>
      <c r="R116" s="89"/>
    </row>
    <row r="117" spans="1:18" ht="15">
      <c r="A117" s="88"/>
      <c r="B117" s="5"/>
      <c r="C117" s="5"/>
      <c r="D117" s="5"/>
      <c r="E117" s="5"/>
      <c r="F117" s="5"/>
      <c r="G117" s="5"/>
      <c r="H117" s="5"/>
      <c r="I117" s="5"/>
      <c r="J117" s="5"/>
      <c r="K117" s="5"/>
      <c r="L117" s="5"/>
      <c r="M117" s="5"/>
      <c r="N117" s="5"/>
      <c r="O117" s="5"/>
      <c r="P117" s="5"/>
      <c r="Q117" s="5"/>
      <c r="R117" s="89"/>
    </row>
    <row r="118" spans="1:18" ht="15">
      <c r="A118" s="88"/>
      <c r="B118" s="5"/>
      <c r="C118" s="5"/>
      <c r="D118" s="5"/>
      <c r="E118" s="5"/>
      <c r="F118" s="5"/>
      <c r="G118" s="5"/>
      <c r="H118" s="5"/>
      <c r="I118" s="5"/>
      <c r="J118" s="5"/>
      <c r="K118" s="5"/>
      <c r="L118" s="5"/>
      <c r="M118" s="5"/>
      <c r="N118" s="5"/>
      <c r="O118" s="5"/>
      <c r="P118" s="5"/>
      <c r="Q118" s="5"/>
      <c r="R118" s="89"/>
    </row>
    <row r="119" spans="1:18" ht="15">
      <c r="A119" s="88"/>
      <c r="B119" s="5"/>
      <c r="C119" s="5"/>
      <c r="D119" s="5"/>
      <c r="E119" s="5"/>
      <c r="F119" s="5"/>
      <c r="G119" s="5"/>
      <c r="H119" s="5"/>
      <c r="I119" s="5"/>
      <c r="J119" s="5"/>
      <c r="K119" s="5"/>
      <c r="L119" s="5"/>
      <c r="M119" s="5"/>
      <c r="N119" s="5"/>
      <c r="O119" s="5"/>
      <c r="P119" s="5"/>
      <c r="Q119" s="5"/>
      <c r="R119" s="89"/>
    </row>
    <row r="120" spans="1:18" ht="15">
      <c r="A120" s="88"/>
      <c r="B120" s="5"/>
      <c r="C120" s="5"/>
      <c r="D120" s="5"/>
      <c r="E120" s="5"/>
      <c r="F120" s="5"/>
      <c r="G120" s="5"/>
      <c r="H120" s="5"/>
      <c r="I120" s="5"/>
      <c r="J120" s="5"/>
      <c r="K120" s="5"/>
      <c r="L120" s="5"/>
      <c r="M120" s="5"/>
      <c r="N120" s="5"/>
      <c r="O120" s="5"/>
      <c r="P120" s="5"/>
      <c r="Q120" s="5"/>
      <c r="R120" s="89"/>
    </row>
    <row r="121" spans="1:18" ht="15">
      <c r="A121" s="88"/>
      <c r="B121" s="5"/>
      <c r="C121" s="5"/>
      <c r="D121" s="5"/>
      <c r="E121" s="5"/>
      <c r="F121" s="5"/>
      <c r="G121" s="5"/>
      <c r="H121" s="5"/>
      <c r="I121" s="5"/>
      <c r="J121" s="5"/>
      <c r="K121" s="5"/>
      <c r="L121" s="5"/>
      <c r="M121" s="5"/>
      <c r="N121" s="5"/>
      <c r="O121" s="5"/>
      <c r="P121" s="5"/>
      <c r="Q121" s="5"/>
      <c r="R121" s="89"/>
    </row>
    <row r="122" spans="1:18" ht="15">
      <c r="A122" s="106"/>
      <c r="B122" s="104"/>
      <c r="C122" s="104"/>
      <c r="D122" s="104"/>
      <c r="E122" s="104"/>
      <c r="F122" s="104"/>
      <c r="G122" s="104"/>
      <c r="H122" s="104"/>
      <c r="I122" s="104"/>
      <c r="J122" s="104"/>
      <c r="K122" s="104"/>
      <c r="L122" s="104"/>
      <c r="M122" s="104"/>
      <c r="N122" s="104"/>
      <c r="O122" s="104"/>
      <c r="P122" s="104"/>
      <c r="Q122" s="104"/>
      <c r="R122" s="107"/>
    </row>
    <row r="123" spans="1:18" ht="15">
      <c r="A123" s="88"/>
      <c r="B123" s="5"/>
      <c r="C123" s="5"/>
      <c r="D123" s="5"/>
      <c r="E123" s="5"/>
      <c r="F123" s="5"/>
      <c r="G123" s="5"/>
      <c r="H123" s="5"/>
      <c r="I123" s="5"/>
      <c r="J123" s="5"/>
      <c r="K123" s="5"/>
      <c r="L123" s="5"/>
      <c r="M123" s="5"/>
      <c r="N123" s="5"/>
      <c r="O123" s="5"/>
      <c r="P123" s="5"/>
      <c r="Q123" s="5"/>
      <c r="R123" s="89"/>
    </row>
    <row r="124" spans="1:18" ht="15">
      <c r="A124" s="88"/>
      <c r="B124" s="5"/>
      <c r="C124" s="5"/>
      <c r="D124" s="5"/>
      <c r="E124" s="5"/>
      <c r="F124" s="5"/>
      <c r="G124" s="5"/>
      <c r="H124" s="5"/>
      <c r="I124" s="5"/>
      <c r="J124" s="5"/>
      <c r="K124" s="5"/>
      <c r="L124" s="5"/>
      <c r="M124" s="5"/>
      <c r="N124" s="5"/>
      <c r="O124" s="5"/>
      <c r="P124" s="5"/>
      <c r="Q124" s="5"/>
      <c r="R124" s="89"/>
    </row>
    <row r="125" spans="1:18" ht="15">
      <c r="A125" s="88"/>
      <c r="B125" s="5"/>
      <c r="C125" s="5"/>
      <c r="D125" s="5"/>
      <c r="E125" s="5"/>
      <c r="F125" s="5"/>
      <c r="G125" s="5"/>
      <c r="H125" s="5"/>
      <c r="I125" s="5"/>
      <c r="J125" s="5"/>
      <c r="K125" s="5"/>
      <c r="L125" s="5"/>
      <c r="M125" s="5"/>
      <c r="N125" s="5"/>
      <c r="O125" s="5"/>
      <c r="P125" s="5"/>
      <c r="Q125" s="5"/>
      <c r="R125" s="89"/>
    </row>
    <row r="126" spans="1:18" ht="15">
      <c r="A126" s="88"/>
      <c r="B126" s="5"/>
      <c r="C126" s="5"/>
      <c r="D126" s="5"/>
      <c r="E126" s="5"/>
      <c r="F126" s="5"/>
      <c r="G126" s="5"/>
      <c r="H126" s="94" t="s">
        <v>144</v>
      </c>
      <c r="I126" s="5"/>
      <c r="J126" s="5"/>
      <c r="K126" s="5"/>
      <c r="L126" s="5"/>
      <c r="M126" s="5"/>
      <c r="N126" s="5"/>
      <c r="O126" s="5"/>
      <c r="P126" s="5"/>
      <c r="Q126" s="5"/>
      <c r="R126" s="89"/>
    </row>
    <row r="127" spans="1:18" ht="15">
      <c r="A127" s="99" t="s">
        <v>141</v>
      </c>
      <c r="B127" s="5"/>
      <c r="C127" s="5"/>
      <c r="D127" s="5"/>
      <c r="E127" s="5"/>
      <c r="F127" s="5"/>
      <c r="G127" s="5"/>
      <c r="H127" s="90" t="s">
        <v>136</v>
      </c>
      <c r="I127" s="5"/>
      <c r="J127" s="5"/>
      <c r="K127" s="5"/>
      <c r="L127" s="5"/>
      <c r="M127" s="5"/>
      <c r="N127" s="5"/>
      <c r="O127" s="5"/>
      <c r="P127" s="5"/>
      <c r="Q127" s="5"/>
      <c r="R127" s="89"/>
    </row>
    <row r="128" spans="1:18" ht="15">
      <c r="A128" s="100" t="s">
        <v>142</v>
      </c>
      <c r="B128" s="5"/>
      <c r="C128" s="5"/>
      <c r="D128" s="5"/>
      <c r="E128" s="5"/>
      <c r="F128" s="5"/>
      <c r="G128" s="5"/>
      <c r="H128" s="5"/>
      <c r="I128" s="5"/>
      <c r="J128" s="5"/>
      <c r="K128" s="5"/>
      <c r="L128" s="5"/>
      <c r="M128" s="5"/>
      <c r="N128" s="5"/>
      <c r="O128" s="5"/>
      <c r="P128" s="5"/>
      <c r="Q128" s="5"/>
      <c r="R128" s="89"/>
    </row>
    <row r="129" spans="1:18" ht="15">
      <c r="A129" s="100" t="s">
        <v>143</v>
      </c>
      <c r="B129" s="5"/>
      <c r="C129" s="5"/>
      <c r="D129" s="5"/>
      <c r="E129" s="5"/>
      <c r="F129" s="5"/>
      <c r="G129" s="5"/>
      <c r="H129" s="5"/>
      <c r="I129" s="5"/>
      <c r="J129" s="5"/>
      <c r="K129" s="5"/>
      <c r="L129" s="5"/>
      <c r="M129" s="5"/>
      <c r="N129" s="5"/>
      <c r="O129" s="5"/>
      <c r="P129" s="5"/>
      <c r="Q129" s="5"/>
      <c r="R129" s="89"/>
    </row>
    <row r="130" spans="1:18" ht="15">
      <c r="A130" s="88"/>
      <c r="B130" s="5"/>
      <c r="C130" s="5"/>
      <c r="D130" s="5"/>
      <c r="E130" s="5"/>
      <c r="F130" s="94" t="s">
        <v>137</v>
      </c>
      <c r="G130" s="5"/>
      <c r="H130" s="5"/>
      <c r="I130" s="5"/>
      <c r="J130" s="94" t="s">
        <v>139</v>
      </c>
      <c r="K130" s="5"/>
      <c r="L130" s="5"/>
      <c r="M130" s="5"/>
      <c r="N130" s="5"/>
      <c r="O130" s="5"/>
      <c r="P130" s="5"/>
      <c r="Q130" s="5"/>
      <c r="R130" s="89"/>
    </row>
    <row r="131" spans="1:18" ht="15">
      <c r="A131" s="88"/>
      <c r="B131" s="5"/>
      <c r="C131" s="5"/>
      <c r="D131" s="5"/>
      <c r="E131" s="5"/>
      <c r="F131" s="94" t="s">
        <v>138</v>
      </c>
      <c r="G131" s="5"/>
      <c r="H131" s="5"/>
      <c r="I131" s="5"/>
      <c r="J131" s="94" t="s">
        <v>140</v>
      </c>
      <c r="K131" s="5"/>
      <c r="L131" s="5"/>
      <c r="M131" s="5"/>
      <c r="N131" s="5"/>
      <c r="O131" s="5"/>
      <c r="P131" s="5"/>
      <c r="Q131" s="5"/>
      <c r="R131" s="89"/>
    </row>
    <row r="132" spans="1:18" ht="15.75" thickBot="1">
      <c r="A132" s="91"/>
      <c r="B132" s="92"/>
      <c r="C132" s="92"/>
      <c r="D132" s="92"/>
      <c r="E132" s="92"/>
      <c r="F132" s="92"/>
      <c r="G132" s="92"/>
      <c r="H132" s="92"/>
      <c r="I132" s="92"/>
      <c r="J132" s="92"/>
      <c r="K132" s="92"/>
      <c r="L132" s="92"/>
      <c r="M132" s="92"/>
      <c r="N132" s="92"/>
      <c r="O132" s="92"/>
      <c r="P132" s="92"/>
      <c r="Q132" s="92"/>
      <c r="R132" s="93"/>
    </row>
    <row r="133" spans="1:18" ht="15">
      <c r="A133" s="6"/>
      <c r="B133" s="6"/>
      <c r="C133" s="5"/>
      <c r="D133" s="6"/>
      <c r="E133" s="5"/>
      <c r="F133" s="6"/>
      <c r="G133" s="5"/>
      <c r="H133" s="6"/>
      <c r="I133" s="5"/>
      <c r="J133" s="6"/>
      <c r="K133" s="5"/>
      <c r="L133" s="6"/>
      <c r="M133" s="5"/>
      <c r="N133" s="5"/>
      <c r="O133" s="6"/>
      <c r="P133" s="6"/>
      <c r="Q133" s="5"/>
      <c r="R133" s="6"/>
    </row>
  </sheetData>
  <sheetProtection/>
  <mergeCells count="16">
    <mergeCell ref="A1:R1"/>
    <mergeCell ref="A2:R2"/>
    <mergeCell ref="A3:R3"/>
    <mergeCell ref="A4:R4"/>
    <mergeCell ref="A51:R51"/>
    <mergeCell ref="A52:R52"/>
    <mergeCell ref="B6:F6"/>
    <mergeCell ref="H6:L6"/>
    <mergeCell ref="A107:R107"/>
    <mergeCell ref="B97:D97"/>
    <mergeCell ref="A61:M61"/>
    <mergeCell ref="A62:M62"/>
    <mergeCell ref="N61:R62"/>
    <mergeCell ref="A96:R96"/>
    <mergeCell ref="A53:R53"/>
    <mergeCell ref="A54:R54"/>
  </mergeCells>
  <printOptions horizontalCentered="1"/>
  <pageMargins left="0.3937007874015748" right="0.3937007874015748" top="0.3937007874015748" bottom="0.3937007874015748" header="0.31496062992125984" footer="0.31496062992125984"/>
  <pageSetup fitToHeight="0" fitToWidth="1" horizontalDpi="600" verticalDpi="600" orientation="portrait" paperSize="8" scale="53"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dc:creator>
  <cp:keywords/>
  <dc:description/>
  <cp:lastModifiedBy>George</cp:lastModifiedBy>
  <cp:lastPrinted>2011-07-27T10:05:14Z</cp:lastPrinted>
  <dcterms:created xsi:type="dcterms:W3CDTF">2011-07-26T13:08:17Z</dcterms:created>
  <dcterms:modified xsi:type="dcterms:W3CDTF">2011-09-05T08:07:30Z</dcterms:modified>
  <cp:category/>
  <cp:version/>
  <cp:contentType/>
  <cp:contentStatus/>
</cp:coreProperties>
</file>