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0"/>
  </bookViews>
  <sheets>
    <sheet name="2010" sheetId="1" r:id="rId1"/>
  </sheets>
  <definedNames>
    <definedName name="_xlnm.Print_Area" localSheetId="0">'2010'!$A$1:$V$129</definedName>
  </definedNames>
  <calcPr fullCalcOnLoad="1"/>
</workbook>
</file>

<file path=xl/sharedStrings.xml><?xml version="1.0" encoding="utf-8"?>
<sst xmlns="http://schemas.openxmlformats.org/spreadsheetml/2006/main" count="145" uniqueCount="131">
  <si>
    <t>Σημειώσεις:
1. Η κλειόμενη χρήση αφορά την πέμπτη χρήση κατά την οποία το Νοσοκομείο τήρησε διπλογραφικό λογιστικό σύστημα, σύμφωνα με τις διατάξεις του Π.Δ. 146/2003 και του Ν.3329/2005. 
2.  Στα κονδύλια της Κατάστασης Αποτελεσμάτων Χρήσεως "Κόστος αγαθών και υπηρεσιών" και "Άλλα έσοδα" περιλαμβάνεται και ποσό Ευρώ 22.505.117,83 που αφορά την μισθοδοσία των υπαλλήλων η οποία δεν εμφανίζεται στον Προϋπολογισμό του Νοσοκομείου διότι επιδοτείται απευθείας από το Υπουργείο Υγείας και Κοινωνικής Αλληλεγγύης.
3. Το κόστος της δωρεάν νοσηλείας των απόρων ασθενών που νοσηλεύτηκαν στο Νοσοκομείο για το έτος 2010 ανήλθε στο ποσό των Ευρώ 1.303.253,13.                                                                                                                                                                                                                                                                                                                                                                                                                                                                                                                                           4. Το ποσό των επιχορηγήσεων που έλαβε το Νοσοκομείο, για την εξόφληση των υποχρεώσεων του σε προμηθευτές ανήλθε σε Ευρώ 11.402.997,86                                                                                                                                                                                                                                                                                                                                                                                                                                                                                                                           5.  Το ποσό των επιχορηγήσεων που έλαβε το Νοσοκομείο, για την εξόφληση των υποχρεώσεων του σε προμηθευτές με ομόλογα (Ν.3867 ΦΕΚ 128/3-8-10) ανήλθε σε  Ευρώ 23.249.226,10                                                                                                                                                                                                                                                                                                                                                                                                                                                                                                                                                                                                                                                               6. Το ποσό των απαιτήσεων που διαγράφηκε από τα πέντε (5) Ασφαλιστικά Ταμεία (Ν.3867 ΦΕΚ 128/3-8-10) ανήλθε σε Ευρώ 19.449.122,96</t>
  </si>
  <si>
    <t>Αθήνα, 12 Iουλίου 2011</t>
  </si>
  <si>
    <t>Οι Ορκωτοί Ελεγκτές Λογιστές</t>
  </si>
  <si>
    <t xml:space="preserve">ΙΩΑΝΝΗΣ ΝΙΚΗΤΑ ΠΑΠΑΔΟΠΟΥΛΟΣ </t>
  </si>
  <si>
    <t>ΑΛΕΞΑΝΔΡΟΣ ΠΑΝ. ΣΦΥΡΗΣ</t>
  </si>
  <si>
    <t>Α.Μ.Σ.Ο.Ε.Λ 16611</t>
  </si>
  <si>
    <t>Α.Μ.Σ.Ο.Ε.Λ  14871</t>
  </si>
  <si>
    <r>
      <rPr>
        <b/>
        <sz val="11"/>
        <rFont val="Arial"/>
        <family val="2"/>
      </rPr>
      <t>Έκθεση επί των Οικονομικών Καταστάσεων</t>
    </r>
    <r>
      <rPr>
        <sz val="11"/>
        <rFont val="Arial"/>
        <family val="2"/>
      </rPr>
      <t xml:space="preserve">
Ελέγξαμε τις ανωτέρω Οικονομικές Καταστάσεις του ΓΕΝΙΚΟΥ ΝΟΣΟΚΟΜΕΙΟΥ  ΜΕΛΙΣΣΙΩΝ "ΑΜΑΛΙΑ ΦΛΕΜΙΝΓΚ" που αποτελούνται από τον ισολογισμό της 31ης Δεκεμβρίου 2010, την κατάσταση αποτελεσμάτων και τον πίνακα διάθεσης αποτελεσμάτων της χρήσεως που έληξε την ημερομηνία αυτή, καθώς και το σχετικό προσάρτημα.
Ευθύνη της Διοίκησης για τις Οικονομικές Καταστάσεις
Η διοίκηση είναι υπεύθυνη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όπως και για εκείνες τις εσωτερικές δικλείδες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t>
    </r>
    <r>
      <rPr>
        <b/>
        <sz val="11"/>
        <rFont val="Arial"/>
        <family val="2"/>
      </rPr>
      <t>Ευθύνη του Ελεγκτή</t>
    </r>
    <r>
      <rPr>
        <sz val="11"/>
        <rFont val="Arial"/>
        <family val="2"/>
      </rPr>
      <t xml:space="preserve">
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Επίσης λάβαμε υπόψη μας και τις σχετικές διατάξεις του άρθρου 31 του Νόμου 3329/2005 όπως ισχύει.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δικλείδες που σχετίζονται με την κατάρτιση και εύλογη παρουσίαση των οικονομικών καταστάσεων του Νοσοκομείου,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δικλείδων του Νοσοκομείου.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t>
    </r>
    <r>
      <rPr>
        <b/>
        <sz val="11"/>
        <rFont val="Arial"/>
        <family val="2"/>
      </rPr>
      <t>Βάση για Γνώμη με Επιφύλαξη</t>
    </r>
    <r>
      <rPr>
        <sz val="11"/>
        <rFont val="Arial"/>
        <family val="2"/>
      </rPr>
      <t xml:space="preserve">
Από τον έλεγχο μας προέκυψε το εξής:
Στο υπόλοιπο του λογαριασμού του Ενεργητικού Δ-ΙΙ-1 «Απαιτήσεις από πώληση αγαθών και υπηρεσιών»  ποσού € 6.848.407,75 δεν περιλαμβάνονται ποσά απαιτήσεων € 184.367,49 που αφορούν νοσήλια ιδιωτών που έχουν βεβαιωθεί στις Δ.Ο.Υ. Καταχωρούνται στα έσοδα του Νοσοκομείου κατά την απόδοση των επιμέρους ποσών από τις Δ.Ο.Υ.  Παράλληλα λόγω έλλειψης στοιχείων παραμένουν σε εκκρεμότητα νοσήλια ιδιωτών ποσού € 57.784,07 προηγούμενων χρήσεων και νοσήλια  ιδιωτών 2010 ποσού € 48.138,52 τα οποία δεν έχουν εκκαθαριστεί ακόμη.        
</t>
    </r>
    <r>
      <rPr>
        <b/>
        <sz val="11"/>
        <rFont val="Arial"/>
        <family val="2"/>
      </rPr>
      <t>Γνώμη με Επιφύλαξη</t>
    </r>
    <r>
      <rPr>
        <sz val="11"/>
        <rFont val="Arial"/>
        <family val="2"/>
      </rPr>
      <t xml:space="preserve">
Κατά τη γνώμη μας, εκτός από την επίπτωση του θέματος που μνημονεύεται στην παράγραφο «Βάση για Γνώμη με Επιφύλαξη», οι ανωτέρω οικονομικές καταστάσεις παρουσιάζουν εύλογα, από κάθε ουσιώδη άποψη, την οικονομική θέση του νοσοκομείου κατά την 31 Δεκεμβρίου 2010 και τη χρηματοοικονομική του επίδοση για τη χρήση που έληξε την ημερομηνία αυτή σύμφωνα με τα Λογιστικά Πρότυπα που προδιαγράφονται από την Ελληνική Νομοθεσία.
</t>
    </r>
    <r>
      <rPr>
        <b/>
        <sz val="11"/>
        <rFont val="Arial"/>
        <family val="2"/>
      </rPr>
      <t>Θέματα  Έμφασης</t>
    </r>
    <r>
      <rPr>
        <sz val="11"/>
        <rFont val="Arial"/>
        <family val="2"/>
      </rPr>
      <t xml:space="preserve">
Χωρίς να διατυπώνουμε επιφύλαξη στη γνώμη μας, εφιστούμε την προσοχή σας στα εξής: 1. Λόγω αδυναμίας του υπάρχοντος μηχανογραφικού συστήματος δεν παρακολουθούνται οι αναλώσεις υλικών και φαρμάκων στις επιμέρους κλινικές και χειρουργεία. Επίσης δεν απογράφονται τα αποθέματα υλικών και φαρμάκων που παραμένουν στα ανωτέρω τμήματα κατά το τέλος της χρήσης. Κατά συνέπεια διατηρούμε επιφύλαξη ως προς την ακρίβεια του ποσού των αποθεμάτων της 31/12/2010. 2. Σύμφωνα με το Π.Δ. 146/2003 τα δημόσια Νοσοκομεία υποχρεούνται στην τήρηση της Αναλυτικής Λογιστικής Στη χρήση 2010, όπως και στις προηγούμενες χρήσεις το εν λόγω λογιστικό κύκλωμα δεν λειτούργησε. 3. Το ποσό του λογαριασμού «Έσοδα Προηγούμενων χρήσεων» της κατάστασης αποτελεσμάτων χρήσεως € 5.001.809,25 αφορά έσοδα προηγούμενων χρήσεων  για τα οποία τα σχετικά παραστατικά εκδόθησαν στη χρήση 2010. 4.Μέχρι την ημερομηνία χορηγήσεως της έκθεσης ελέγχου μας δεν είχαμε λάβει απαντήσεις στις επιβεβαιωτικές επιστολές που είχαν αποσταλεί σε προμηθευτές. 5. Το υπόλοιπο του λογαριασμού του Παθητικού Δ.1 «Έσοδα επομένων χρήσεων» € 34.652.223,96 καθώς και το υπόλοιπο του λογαριασμού του Ενεργητικού Ε.1 «Έξοδα επομένων χρήσεων» € 19.449.122,96 και μέρος του υπολοίπου του λογαριασμού Ε.2 «Έσοδα χρήσεως εισπρακτέα» € 1.895,977,00 θα μεταφερθούν στα αποτελέσματα στην επόμενη χρήση 2011. 6. Στη σημείωση υπ’ αριθμ. 13 περ.6 του Προσαρτήματος που αναφέρεται στις εκκρεμείς δικαστικές υποθέσεις.
</t>
    </r>
    <r>
      <rPr>
        <b/>
        <sz val="11"/>
        <rFont val="Arial"/>
        <family val="2"/>
      </rPr>
      <t>Αναφορά επί Άλλων Νομικών και Κανονιστικών θεμάτων</t>
    </r>
    <r>
      <rPr>
        <sz val="11"/>
        <rFont val="Arial"/>
        <family val="2"/>
      </rPr>
      <t xml:space="preserve">
Επαληθεύσαμε τη συμφωνία και την αντιστοίχηση του περιεχομένου της Έκθεσης Διαχειρίσεως του Διοικητικού Συμβουλίου με τις ανωτέρω οικονομικές καταστάσεις.
</t>
    </r>
  </si>
  <si>
    <t>ΙΣΟΛΟΓΙΣΜΟΣ ΤΗΣ 31ης ΔΕΚΕΜΒΡΙΟΥ 2010</t>
  </si>
  <si>
    <t>5η Χρήση (01/01/2010 - 31/12/2010)</t>
  </si>
  <si>
    <t>Ποσά κλειόμενης χρήσεως 2010</t>
  </si>
  <si>
    <t>31ης ΔΕΚΕΜΒΡΙΟΥ 2010 (1 ΙΑΝΟΥΑΡΙΟΥ - 31 ΔΕΚΕΜΒΡΙΟΥ 2010)</t>
  </si>
  <si>
    <t>Ποσά προηγούμενης χρήσεως 2009</t>
  </si>
  <si>
    <t>χρήσεως 2010</t>
  </si>
  <si>
    <t>Ποσά</t>
  </si>
  <si>
    <t>ΕΝΕΡΓΗΤΙΚΟ</t>
  </si>
  <si>
    <t>κλειόμενης</t>
  </si>
  <si>
    <t xml:space="preserve"> </t>
  </si>
  <si>
    <t>Αξία κτήσεως</t>
  </si>
  <si>
    <t>Αποσβέσεις</t>
  </si>
  <si>
    <t>Αναπόσβ.αξία</t>
  </si>
  <si>
    <t>Α.  ΙΔΙΑ ΚΕΦΑΛΑΙΑ</t>
  </si>
  <si>
    <t xml:space="preserve">  Ι.  Κεφάλαιο </t>
  </si>
  <si>
    <t xml:space="preserve">Γ. ΠΑΓΙΟ ΕΝΕΡΓΗΤΙΚΟ </t>
  </si>
  <si>
    <t xml:space="preserve">  ΙΙ. Ενσώματες ακινητοποιήσεις</t>
  </si>
  <si>
    <t xml:space="preserve">     1.   Γήπεδα - Οικόπεδα</t>
  </si>
  <si>
    <t xml:space="preserve">  IV. Αποτελέσματα εις νέο </t>
  </si>
  <si>
    <t xml:space="preserve">     3.   Κτίρια και τεχνικά έργα</t>
  </si>
  <si>
    <t xml:space="preserve">     4.   Μηχ/τα-Τεχν. Εγκ/σεις και λοιπός μηχ/κός εξοπλισμός</t>
  </si>
  <si>
    <t xml:space="preserve">     5.   Μεταφορικά μέσα</t>
  </si>
  <si>
    <t xml:space="preserve">     6.   Επιπλα και λοιπός εξοπλισμός</t>
  </si>
  <si>
    <t xml:space="preserve">         Σύνολο ακινητοποιήσεων (ΓΙΙ)</t>
  </si>
  <si>
    <t>Γ.  ΥΠΟΧΡΕΩΣΕΙΣ</t>
  </si>
  <si>
    <t xml:space="preserve"> ΙΙ. Βραχυπρόθεσμες υποχρεώσεις</t>
  </si>
  <si>
    <t xml:space="preserve">Δ. ΚΥΚΛΟΦΟΡΟΥΝ ΕΝΕΡΓΗΤΙΚΟ </t>
  </si>
  <si>
    <t xml:space="preserve">     1. Προμηθευτές</t>
  </si>
  <si>
    <t xml:space="preserve">   Ι. Aποθέματα</t>
  </si>
  <si>
    <t xml:space="preserve">   ΙΙ. Απαιτήσεις</t>
  </si>
  <si>
    <t xml:space="preserve">      1.   Απαιτήσεις από πώληση αγαθών και υπηρεσιών</t>
  </si>
  <si>
    <t xml:space="preserve">  ΙV. Διαθέσιμα</t>
  </si>
  <si>
    <t xml:space="preserve">      3. Καταθέσεις όψεως και προθεσμίας</t>
  </si>
  <si>
    <t xml:space="preserve">ΚΑΤΑΣΤΑΣΗ ΛΟΓΑΡΙΑΣΜΟΥ ΑΠΟΤΕΛΕΣΜAΤΩΝ ΧΡΗΣΕΩΣ </t>
  </si>
  <si>
    <t>ΠΙΝΑΚΑΣ ΔΙΑΘΕΣΕΩΣ ΑΠΟΤΕΛΕΣΜΑΤΩΝ</t>
  </si>
  <si>
    <t xml:space="preserve"> Ι.Αποτελέσματα εκμεταλλεύσεως</t>
  </si>
  <si>
    <t xml:space="preserve">   1.  Εσοδα από πώληση αγαθών και υπηρεσιών</t>
  </si>
  <si>
    <t>(+) Υπόλοιπο αποτελεσμάτων προηγούμενων χρήσεων</t>
  </si>
  <si>
    <t xml:space="preserve">   Σύνολο</t>
  </si>
  <si>
    <t>ΙΙ. ΠΛΕΟΝ: Εκτακτα αποτελέσματα</t>
  </si>
  <si>
    <t>O ΣΥΝΤΑΞΑΣ ΟΙΚΟΝΟΜΙΚΟΣ ΣΥΜΒΟΥΛΟΣ</t>
  </si>
  <si>
    <t xml:space="preserve">      1. Ταμείο </t>
  </si>
  <si>
    <t>Σύνολο κυκλοφορούντος ενεργητικού (ΔΙ+ΔΙΙ+ΔIV)</t>
  </si>
  <si>
    <t xml:space="preserve">  ΙΙΙ. Διαφορές αναπροσαρμογής και επιχορηγήσεις επενδύσεων-Δωρεές παγίων </t>
  </si>
  <si>
    <t xml:space="preserve">   4. Επιχορηγήσεις επενδύσεων </t>
  </si>
  <si>
    <t>Σύνολο ιδίων κεφαλαίων (ΑΙ+ΑΙΙΙ+ΑIV)</t>
  </si>
  <si>
    <t>ΓΕΝΙΚΟ ΣΥΝΟΛΟ ΠΑΘΗΤΙΚΟΥ (Α+Γ+Δ)</t>
  </si>
  <si>
    <t xml:space="preserve">                2. Έξοδα λειτουργίας ερευνών - αναπτύξεως </t>
  </si>
  <si>
    <t xml:space="preserve">                  1.Έκτακτα και ανόργανα έσοδα</t>
  </si>
  <si>
    <t>ΚΑΙΝΟΤΟΜΙΑ ΟΙΚΟΝΟΜΟΤΕΧΝΙΚΟΙ ΣΥΜΒΟΥΛΟΙ Α.Ε.</t>
  </si>
  <si>
    <t>ΠΑΘΗΤΙΚΟ</t>
  </si>
  <si>
    <t>Δ.   ΜΕΤΑΒΑΤΙΚΟΙ ΛΟΓΑΡΙΑΣΜΟΙ ΠΑΘΗΤΙΚΟΥ</t>
  </si>
  <si>
    <t xml:space="preserve">    2. Έξοδα χρήσεως δουλευμένα</t>
  </si>
  <si>
    <t>Ε.   ΜΕΤΑΒΑΤΙΚΟΙ ΛΟΓΑΡΙΑΣΜΟΙ ΕΝΕΡΓΗΤΙΚΟΥ</t>
  </si>
  <si>
    <t xml:space="preserve">    2. Έσοδα χρήσεως εισπρακτέα</t>
  </si>
  <si>
    <t xml:space="preserve">     Υπόλοιπο ελλείμματος χρήσεως εις νέον</t>
  </si>
  <si>
    <t>Σύνολο υποχρεώσεων (ΓΙΙ)</t>
  </si>
  <si>
    <t>Δ.Ο.Υ ΦΑΕΕ ΑΘΗΝΩΝ ΑΜ ΟΕΕ480/2003</t>
  </si>
  <si>
    <t>Σύνολο πάγιου ενεργητικού ( ΓΙΙ)</t>
  </si>
  <si>
    <t>ΛΟΓΑΡΙΑΣΜΟΙ ΤΑΞΕΩΣ ΧΡΕΩΣΤΙΚΟΙ</t>
  </si>
  <si>
    <t>ΛΟΓΑΡΙΑΣΜΟΙ ΤΑΞΕΩΣ ΠΙΣΤΩΤΙΚΟΙ</t>
  </si>
  <si>
    <t xml:space="preserve">      2. Χρεωστικοί λογαριασμοί Δημόσιου Λογιστικού</t>
  </si>
  <si>
    <t xml:space="preserve">      2. Πιστωτικοί λογαριασμοί Δημόσιου Λογιστικού</t>
  </si>
  <si>
    <t>ΤΖΩΡΤΖ 30-32,106 82 ΑΘΗΝΑ Α.Φ.Μ 999399139</t>
  </si>
  <si>
    <t xml:space="preserve">   Μικτά αποτελέσματα (ζημίες) εκμεταλλεύσεως</t>
  </si>
  <si>
    <t xml:space="preserve">   Μερικά αποτελέσματα (ζημίες) εκμεταλλεύσεως</t>
  </si>
  <si>
    <t xml:space="preserve">   Ολικά αποτελέσματα (ζημίες) εκμεταλλεύσεως</t>
  </si>
  <si>
    <t xml:space="preserve">     5. Υποχρεώσεις από φόρους-τέλη</t>
  </si>
  <si>
    <t xml:space="preserve">     6. Ασφαλιστικοί Οργανισμοί</t>
  </si>
  <si>
    <t xml:space="preserve">     8. Πιστωτές διάφοροι</t>
  </si>
  <si>
    <t>ΜΕΙΟΝ:</t>
  </si>
  <si>
    <t xml:space="preserve">                  1.Έκτακτα και ανόργανα έξοδα</t>
  </si>
  <si>
    <t xml:space="preserve">                  3. Έξοδα προηγούμενων χρήσεων</t>
  </si>
  <si>
    <t>ΓΕΝΙΚΟ  ΝΟΣΟΚΟΜΕΙΟ ΜΕΛΙΣΣΙΩΝ "ΑΜΑΛΙΑ ΦΛΕΜΙΝΓΚ"</t>
  </si>
  <si>
    <t xml:space="preserve">      4.   Πρώτες και βοηθητικές ύλες, Αναλώσιμα Υλικά</t>
  </si>
  <si>
    <t>B.  ΠΡΟΒΛΕΨΕΙΣ ΓΙΑ ΚΙΝΔΥΝΟΥΣ ΚΑΙ ΕΞΟΔΑ</t>
  </si>
  <si>
    <t xml:space="preserve">     1. Προβλέψεις για αποζημ.προσωπικού λόγω εξόδου από την υπηρεσία</t>
  </si>
  <si>
    <t>ΛΑΖΑΡΗΣ ΘΩΜΑΣ</t>
  </si>
  <si>
    <t xml:space="preserve">      1. Αλλότρια Περιουσιακά Στοιχεία</t>
  </si>
  <si>
    <t xml:space="preserve">      1. Δικαιούχοι Αλλότριων Περιουσιακών Στοιχείων</t>
  </si>
  <si>
    <t xml:space="preserve">ΑΔΤ / ΑΖ 028923 </t>
  </si>
  <si>
    <t>ΑΡ.ΑΔ. ΟΕΕ 0008143</t>
  </si>
  <si>
    <t>Β. ΕΞΟΔΑ ΕΓΚΑΤΑΣΤΑΣΕΩΣ</t>
  </si>
  <si>
    <t xml:space="preserve">     4. Λοιπά έξοδα εγκαταστάσεως</t>
  </si>
  <si>
    <t xml:space="preserve">      4.   Επισφαλείς-Επίδικες απαιτήσεις και χρεώστες </t>
  </si>
  <si>
    <t xml:space="preserve">      6.   Λογαριασμοι διαχειρίσεως προκαταβολών και πιστώσεων</t>
  </si>
  <si>
    <r>
      <t xml:space="preserve">   </t>
    </r>
    <r>
      <rPr>
        <b/>
        <sz val="11"/>
        <rFont val="Arial"/>
        <family val="2"/>
      </rPr>
      <t>Μείον:</t>
    </r>
    <r>
      <rPr>
        <sz val="11"/>
        <rFont val="Arial"/>
        <family val="2"/>
      </rPr>
      <t xml:space="preserve"> Κόστος αγαθών και υπηρεσιών</t>
    </r>
  </si>
  <si>
    <r>
      <t xml:space="preserve">   </t>
    </r>
    <r>
      <rPr>
        <b/>
        <sz val="11"/>
        <rFont val="Arial"/>
        <family val="2"/>
      </rPr>
      <t xml:space="preserve">Πλέον: </t>
    </r>
    <r>
      <rPr>
        <sz val="11"/>
        <rFont val="Arial"/>
        <family val="2"/>
      </rPr>
      <t xml:space="preserve">Αλλα έσοδα </t>
    </r>
  </si>
  <si>
    <r>
      <t xml:space="preserve">   </t>
    </r>
    <r>
      <rPr>
        <b/>
        <sz val="11"/>
        <rFont val="Arial"/>
        <family val="2"/>
      </rPr>
      <t xml:space="preserve">Μείον:  </t>
    </r>
    <r>
      <rPr>
        <sz val="11"/>
        <rFont val="Arial"/>
        <family val="2"/>
      </rPr>
      <t>1. Εξοδα διοικητικής λειτουργίας</t>
    </r>
  </si>
  <si>
    <r>
      <t xml:space="preserve">   Πλέον: </t>
    </r>
    <r>
      <rPr>
        <sz val="11"/>
        <rFont val="Arial"/>
        <family val="2"/>
      </rPr>
      <t>4. Πιστωτικοί τόκοι και συναφή έσοδα</t>
    </r>
  </si>
  <si>
    <r>
      <t xml:space="preserve">  </t>
    </r>
    <r>
      <rPr>
        <b/>
        <sz val="11"/>
        <rFont val="Arial"/>
        <family val="2"/>
      </rPr>
      <t xml:space="preserve"> Μείον: </t>
    </r>
    <r>
      <rPr>
        <sz val="11"/>
        <rFont val="Arial"/>
        <family val="2"/>
      </rPr>
      <t>3. Χρεωστικοί τόκοι και συναφή έξοδα</t>
    </r>
  </si>
  <si>
    <r>
      <t xml:space="preserve">   </t>
    </r>
    <r>
      <rPr>
        <b/>
        <sz val="11"/>
        <rFont val="Arial"/>
        <family val="2"/>
      </rPr>
      <t>Μείον:</t>
    </r>
    <r>
      <rPr>
        <sz val="11"/>
        <rFont val="Arial"/>
        <family val="2"/>
      </rPr>
      <t xml:space="preserve"> Σύνολο αποσβέσεων παγίων στοιχείων</t>
    </r>
  </si>
  <si>
    <r>
      <t xml:space="preserve">               </t>
    </r>
    <r>
      <rPr>
        <b/>
        <sz val="11"/>
        <rFont val="Arial"/>
        <family val="2"/>
      </rPr>
      <t>Μείον :</t>
    </r>
    <r>
      <rPr>
        <sz val="11"/>
        <rFont val="Arial"/>
        <family val="2"/>
      </rPr>
      <t xml:space="preserve"> Οι από αυτές ενσωματωμένες στο λειτουργικό κόστος</t>
    </r>
  </si>
  <si>
    <t>ΓΕΝΙΚΟ ΣΥΝΟΛΟ ΕΝΕΡΓΗΤΙΚΟΥ (B+Γ+Δ+Ε)</t>
  </si>
  <si>
    <t>προηγούμενης</t>
  </si>
  <si>
    <t xml:space="preserve">                  4. Έσοδα από προβλέψεις προηγούμενων χρήσεων</t>
  </si>
  <si>
    <t xml:space="preserve">   3. Δωρεές παγίων </t>
  </si>
  <si>
    <t>Ο ΥΠΟΔΙΕΥΘΥΝΤΗΣ ΟΙΚΟΝΟΜΙΚΩΝ</t>
  </si>
  <si>
    <t>ΕΥΣΤΡΑΤΙΟΣ ΖΑΚΚΑΣ</t>
  </si>
  <si>
    <t>ΑΔΤ Π 287028</t>
  </si>
  <si>
    <t xml:space="preserve"> Η ΔΙΕΥΘΥΝΤΡΙΑ ΔΙΟΙΚΗΤΙΚΗΣ </t>
  </si>
  <si>
    <t>ΜΑΡΙΑ ΧΑΤΖΗΚΟΚΟΛΑΚΗ</t>
  </si>
  <si>
    <t>ΑΔΤ Π 026376</t>
  </si>
  <si>
    <t xml:space="preserve">                                                                                                                                                                         </t>
  </si>
  <si>
    <t xml:space="preserve">                                                                                                                                                                                    </t>
  </si>
  <si>
    <t xml:space="preserve">                                                                                                                                                                                                                 </t>
  </si>
  <si>
    <t>Ο ΔΙΟΙΚΗΤΗΣ</t>
  </si>
  <si>
    <t xml:space="preserve">1η ΥΓΕΙΟΝΟΜΙΚΗ ΠΕΡΙΦΕΡΕΙΑ ΑΤΤΙΚΗΣ </t>
  </si>
  <si>
    <t>χρήσεως 2009</t>
  </si>
  <si>
    <t>ΝΙΚΟΛΑΟΣ ΘΩΜΟΠΟΥΛΟΣ</t>
  </si>
  <si>
    <t>ΑΔΤ ΑΒ 309347</t>
  </si>
  <si>
    <t>ΥΠΗΡΕΣΙΑΣ</t>
  </si>
  <si>
    <t>ΥΠΗΡΕΣΙΩΝ</t>
  </si>
  <si>
    <r>
      <t xml:space="preserve">   </t>
    </r>
    <r>
      <rPr>
        <b/>
        <sz val="11"/>
        <rFont val="Arial"/>
        <family val="2"/>
      </rPr>
      <t xml:space="preserve">Πλέον: </t>
    </r>
    <r>
      <rPr>
        <sz val="11"/>
        <rFont val="Arial"/>
        <family val="2"/>
      </rPr>
      <t>επιχορηγήσεις για την εξόφληση των υποχρεώσεων σε προμηθευτές</t>
    </r>
  </si>
  <si>
    <t>Σύνολο</t>
  </si>
  <si>
    <t>Καθαρά αποτελέματα (πλεόνασμα-έλλειμμα) χρήσεως</t>
  </si>
  <si>
    <t xml:space="preserve">  ΚΑΘΑΡΑ ΑΠΟΤΕΛΕΣΜΑΤΑ ΧΡΗΣΕΩΣ (πλεόνασμα-έλλειμμα)</t>
  </si>
  <si>
    <t xml:space="preserve">   Οργανικά και έκτακτα αποτελέσματα (πλεόνασμα-έλλειμμα)</t>
  </si>
  <si>
    <t xml:space="preserve">                  3.Έσοδα προηγούμενων χρήσεων</t>
  </si>
  <si>
    <t xml:space="preserve">    1. Eξοδα επόμενων χρήσεων</t>
  </si>
  <si>
    <t xml:space="preserve">    1. Έσοδα επομένων χρήσεων</t>
  </si>
  <si>
    <t>Αθήνα, 30/06/2011</t>
  </si>
  <si>
    <t xml:space="preserve">Έκθεση Ελέγχου Ανεξάρτητου Ορκωτού Ελεγκτή Λογιστή
Προς το Διοικητικό Συμβούλιο ΓΕΝΙΚΟΥ ΝΟΣΟΚΟΜΕΙΟΥ  ΜΕΛΙΣΣΙΩΝ "ΑΜΑΛΙΑ ΦΛΕΜΙΝΓΚ"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</si>
</sst>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0.0"/>
    <numFmt numFmtId="184" formatCode="[$€-2]\ #,##0.00_);[Red]\([$€-2]\ #,##0.00\)"/>
  </numFmts>
  <fonts count="34">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u val="single"/>
      <sz val="11"/>
      <name val="Arial"/>
      <family val="2"/>
    </font>
    <font>
      <b/>
      <i/>
      <sz val="11"/>
      <name val="Arial"/>
      <family val="2"/>
    </font>
    <font>
      <b/>
      <sz val="17"/>
      <name val="Arial"/>
      <family val="2"/>
    </font>
    <font>
      <b/>
      <sz val="12"/>
      <name val="Arial"/>
      <family val="2"/>
    </font>
    <font>
      <b/>
      <sz val="25"/>
      <name val="Arial"/>
      <family val="2"/>
    </font>
    <font>
      <b/>
      <u val="single"/>
      <sz val="20"/>
      <name val="Arial"/>
      <family val="2"/>
    </font>
    <font>
      <sz val="11"/>
      <color indexed="8"/>
      <name val="Calibri"/>
      <family val="2"/>
    </font>
    <font>
      <sz val="11"/>
      <color indexed="10"/>
      <name val="Arial"/>
      <family val="2"/>
    </font>
    <font>
      <b/>
      <sz val="10"/>
      <name val="Arial Greek"/>
      <family val="0"/>
    </font>
    <font>
      <sz val="10"/>
      <name val="Arial Greek"/>
      <family val="2"/>
    </font>
    <font>
      <sz val="10"/>
      <color indexed="8"/>
      <name val="MS Sans Serif"/>
      <family val="2"/>
    </font>
    <font>
      <b/>
      <sz val="10"/>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style="double"/>
      <bottom style="double"/>
    </border>
    <border>
      <left style="medium"/>
      <right>
        <color indexed="63"/>
      </right>
      <top style="thin"/>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Border="0" applyAlignment="0">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7" borderId="1" applyNumberFormat="0" applyAlignment="0" applyProtection="0"/>
    <xf numFmtId="0" fontId="19" fillId="16" borderId="2" applyNumberFormat="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20" fillId="21" borderId="3" applyNumberFormat="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27" fillId="22"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29" fillId="0" borderId="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32" fillId="21" borderId="1" applyNumberFormat="0" applyAlignment="0" applyProtection="0"/>
  </cellStyleXfs>
  <cellXfs count="148">
    <xf numFmtId="0" fontId="0" fillId="0" borderId="0" xfId="0" applyAlignment="1">
      <alignment/>
    </xf>
    <xf numFmtId="3" fontId="4" fillId="0" borderId="0" xfId="0" applyNumberFormat="1" applyFont="1" applyFill="1" applyAlignment="1">
      <alignment horizontal="left"/>
    </xf>
    <xf numFmtId="4" fontId="3" fillId="0" borderId="10" xfId="0" applyNumberFormat="1" applyFont="1" applyFill="1" applyBorder="1" applyAlignment="1" applyProtection="1">
      <alignment/>
      <protection/>
    </xf>
    <xf numFmtId="4" fontId="4" fillId="0" borderId="0" xfId="0" applyNumberFormat="1" applyFont="1" applyFill="1" applyAlignment="1">
      <alignment/>
    </xf>
    <xf numFmtId="4" fontId="4" fillId="0" borderId="0" xfId="0" applyNumberFormat="1" applyFont="1" applyFill="1" applyBorder="1" applyAlignment="1" applyProtection="1">
      <alignment/>
      <protection/>
    </xf>
    <xf numFmtId="3" fontId="4" fillId="0" borderId="0" xfId="0" applyNumberFormat="1" applyFont="1" applyFill="1" applyAlignment="1">
      <alignment/>
    </xf>
    <xf numFmtId="4" fontId="4" fillId="0" borderId="11" xfId="0" applyNumberFormat="1" applyFont="1" applyFill="1" applyBorder="1" applyAlignment="1">
      <alignment/>
    </xf>
    <xf numFmtId="4" fontId="4" fillId="0" borderId="0" xfId="0" applyNumberFormat="1" applyFont="1" applyFill="1" applyBorder="1" applyAlignment="1">
      <alignment/>
    </xf>
    <xf numFmtId="3" fontId="4" fillId="0" borderId="0" xfId="0" applyNumberFormat="1" applyFont="1" applyFill="1" applyBorder="1" applyAlignment="1">
      <alignment/>
    </xf>
    <xf numFmtId="4" fontId="4" fillId="0" borderId="0" xfId="0" applyNumberFormat="1" applyFont="1" applyFill="1" applyBorder="1" applyAlignment="1">
      <alignment wrapText="1"/>
    </xf>
    <xf numFmtId="3" fontId="4" fillId="0" borderId="0" xfId="0" applyNumberFormat="1" applyFont="1" applyFill="1" applyBorder="1" applyAlignment="1">
      <alignment wrapText="1"/>
    </xf>
    <xf numFmtId="4" fontId="4" fillId="0" borderId="0" xfId="0" applyNumberFormat="1" applyFont="1" applyFill="1" applyBorder="1" applyAlignment="1">
      <alignment/>
    </xf>
    <xf numFmtId="4" fontId="3" fillId="0" borderId="0" xfId="0" applyNumberFormat="1" applyFont="1" applyFill="1" applyBorder="1" applyAlignment="1">
      <alignment horizontal="center"/>
    </xf>
    <xf numFmtId="4" fontId="3" fillId="0" borderId="11" xfId="0" applyNumberFormat="1" applyFont="1" applyFill="1" applyBorder="1" applyAlignment="1" applyProtection="1">
      <alignment/>
      <protection/>
    </xf>
    <xf numFmtId="4" fontId="3" fillId="0" borderId="10" xfId="0" applyNumberFormat="1" applyFont="1" applyFill="1" applyBorder="1" applyAlignment="1" applyProtection="1">
      <alignment horizontal="right"/>
      <protection/>
    </xf>
    <xf numFmtId="3" fontId="4" fillId="0" borderId="12" xfId="0" applyNumberFormat="1" applyFont="1" applyFill="1" applyBorder="1" applyAlignment="1">
      <alignment/>
    </xf>
    <xf numFmtId="3" fontId="4" fillId="0" borderId="13" xfId="0" applyNumberFormat="1" applyFont="1" applyFill="1" applyBorder="1" applyAlignment="1">
      <alignment horizontal="left"/>
    </xf>
    <xf numFmtId="4" fontId="4" fillId="0" borderId="13" xfId="0" applyNumberFormat="1" applyFont="1" applyFill="1" applyBorder="1" applyAlignment="1">
      <alignment/>
    </xf>
    <xf numFmtId="4" fontId="4" fillId="0" borderId="14" xfId="0" applyNumberFormat="1" applyFont="1" applyFill="1" applyBorder="1" applyAlignment="1">
      <alignment/>
    </xf>
    <xf numFmtId="4" fontId="4" fillId="0" borderId="0" xfId="0" applyNumberFormat="1" applyFont="1" applyFill="1" applyBorder="1" applyAlignment="1">
      <alignment horizontal="right"/>
    </xf>
    <xf numFmtId="3" fontId="4" fillId="0" borderId="0" xfId="0" applyNumberFormat="1" applyFont="1" applyFill="1" applyBorder="1" applyAlignment="1">
      <alignment horizontal="left"/>
    </xf>
    <xf numFmtId="4" fontId="4" fillId="0" borderId="0" xfId="0" applyNumberFormat="1" applyFont="1" applyFill="1" applyBorder="1" applyAlignment="1" applyProtection="1">
      <alignment horizontal="right"/>
      <protection/>
    </xf>
    <xf numFmtId="3" fontId="3" fillId="0" borderId="0" xfId="0" applyNumberFormat="1" applyFont="1" applyFill="1" applyBorder="1" applyAlignment="1" applyProtection="1">
      <alignment horizontal="left"/>
      <protection/>
    </xf>
    <xf numFmtId="3" fontId="4" fillId="0" borderId="0" xfId="0" applyNumberFormat="1" applyFont="1" applyFill="1" applyBorder="1" applyAlignment="1" applyProtection="1">
      <alignment horizontal="left"/>
      <protection/>
    </xf>
    <xf numFmtId="3" fontId="4" fillId="0" borderId="0" xfId="0" applyNumberFormat="1" applyFont="1" applyFill="1" applyBorder="1" applyAlignment="1">
      <alignment/>
    </xf>
    <xf numFmtId="3" fontId="4" fillId="0" borderId="15" xfId="0" applyNumberFormat="1" applyFont="1" applyFill="1" applyBorder="1" applyAlignment="1">
      <alignment/>
    </xf>
    <xf numFmtId="3" fontId="4" fillId="0" borderId="15" xfId="0" applyNumberFormat="1" applyFont="1" applyFill="1" applyBorder="1" applyAlignment="1">
      <alignment/>
    </xf>
    <xf numFmtId="4" fontId="4" fillId="0" borderId="16" xfId="0" applyNumberFormat="1" applyFont="1" applyFill="1" applyBorder="1" applyAlignment="1">
      <alignment/>
    </xf>
    <xf numFmtId="3" fontId="4" fillId="0" borderId="15" xfId="0" applyNumberFormat="1" applyFont="1" applyFill="1" applyBorder="1" applyAlignment="1">
      <alignment wrapText="1"/>
    </xf>
    <xf numFmtId="4" fontId="4" fillId="0" borderId="16" xfId="0" applyNumberFormat="1" applyFont="1" applyFill="1" applyBorder="1" applyAlignment="1">
      <alignment wrapText="1"/>
    </xf>
    <xf numFmtId="4" fontId="4" fillId="0" borderId="16" xfId="0" applyNumberFormat="1" applyFont="1" applyFill="1" applyBorder="1" applyAlignment="1">
      <alignment/>
    </xf>
    <xf numFmtId="4" fontId="3" fillId="0" borderId="16" xfId="0" applyNumberFormat="1" applyFont="1" applyFill="1" applyBorder="1" applyAlignment="1">
      <alignment horizontal="center"/>
    </xf>
    <xf numFmtId="3" fontId="3" fillId="0" borderId="0" xfId="0" applyNumberFormat="1" applyFont="1" applyFill="1" applyBorder="1" applyAlignment="1">
      <alignment horizontal="left"/>
    </xf>
    <xf numFmtId="3" fontId="3" fillId="0" borderId="0" xfId="0" applyNumberFormat="1" applyFont="1" applyFill="1" applyBorder="1" applyAlignment="1">
      <alignment horizontal="center"/>
    </xf>
    <xf numFmtId="3" fontId="3" fillId="0" borderId="0" xfId="0" applyNumberFormat="1" applyFont="1" applyFill="1" applyBorder="1" applyAlignment="1">
      <alignment/>
    </xf>
    <xf numFmtId="4" fontId="4" fillId="0" borderId="16" xfId="0" applyNumberFormat="1" applyFont="1" applyFill="1" applyBorder="1" applyAlignment="1">
      <alignment horizontal="center"/>
    </xf>
    <xf numFmtId="3" fontId="3" fillId="0" borderId="0" xfId="0" applyNumberFormat="1" applyFont="1" applyFill="1" applyBorder="1" applyAlignment="1">
      <alignment/>
    </xf>
    <xf numFmtId="4" fontId="3" fillId="0" borderId="0" xfId="0" applyNumberFormat="1" applyFont="1" applyFill="1" applyBorder="1" applyAlignment="1">
      <alignment/>
    </xf>
    <xf numFmtId="4" fontId="5" fillId="0" borderId="0" xfId="0" applyNumberFormat="1" applyFont="1" applyFill="1" applyBorder="1" applyAlignment="1">
      <alignment/>
    </xf>
    <xf numFmtId="3" fontId="4" fillId="0" borderId="17" xfId="0" applyNumberFormat="1" applyFont="1" applyFill="1" applyBorder="1" applyAlignment="1">
      <alignment/>
    </xf>
    <xf numFmtId="3" fontId="4" fillId="0" borderId="18" xfId="0" applyNumberFormat="1" applyFont="1" applyFill="1" applyBorder="1" applyAlignment="1">
      <alignment horizontal="left"/>
    </xf>
    <xf numFmtId="4" fontId="4" fillId="0" borderId="18" xfId="0" applyNumberFormat="1" applyFont="1" applyFill="1" applyBorder="1" applyAlignment="1">
      <alignment/>
    </xf>
    <xf numFmtId="4" fontId="4" fillId="0" borderId="19" xfId="0" applyNumberFormat="1" applyFont="1" applyFill="1" applyBorder="1" applyAlignment="1">
      <alignment/>
    </xf>
    <xf numFmtId="4" fontId="4" fillId="0" borderId="20" xfId="0" applyNumberFormat="1" applyFont="1" applyFill="1" applyBorder="1" applyAlignment="1">
      <alignment/>
    </xf>
    <xf numFmtId="4" fontId="3" fillId="0" borderId="20" xfId="0" applyNumberFormat="1" applyFont="1" applyFill="1" applyBorder="1" applyAlignment="1" applyProtection="1">
      <alignment horizontal="left"/>
      <protection/>
    </xf>
    <xf numFmtId="4" fontId="4" fillId="0" borderId="20" xfId="0" applyNumberFormat="1" applyFont="1" applyFill="1" applyBorder="1" applyAlignment="1" applyProtection="1">
      <alignment horizontal="left"/>
      <protection/>
    </xf>
    <xf numFmtId="4" fontId="3" fillId="0" borderId="21" xfId="0" applyNumberFormat="1" applyFont="1" applyFill="1" applyBorder="1" applyAlignment="1">
      <alignment horizontal="center"/>
    </xf>
    <xf numFmtId="4" fontId="3" fillId="0" borderId="22" xfId="0" applyNumberFormat="1" applyFont="1" applyFill="1" applyBorder="1" applyAlignment="1">
      <alignment horizontal="center"/>
    </xf>
    <xf numFmtId="4" fontId="4" fillId="0" borderId="22" xfId="0" applyNumberFormat="1" applyFont="1" applyFill="1" applyBorder="1" applyAlignment="1">
      <alignment/>
    </xf>
    <xf numFmtId="4" fontId="4" fillId="0" borderId="23" xfId="0" applyNumberFormat="1" applyFont="1" applyFill="1" applyBorder="1" applyAlignment="1">
      <alignment/>
    </xf>
    <xf numFmtId="4" fontId="4" fillId="0" borderId="24" xfId="0" applyNumberFormat="1" applyFont="1" applyFill="1" applyBorder="1" applyAlignment="1">
      <alignment/>
    </xf>
    <xf numFmtId="3" fontId="4" fillId="0" borderId="25" xfId="0" applyNumberFormat="1" applyFont="1" applyFill="1" applyBorder="1" applyAlignment="1">
      <alignment/>
    </xf>
    <xf numFmtId="3" fontId="4" fillId="0" borderId="26" xfId="0" applyNumberFormat="1" applyFont="1" applyFill="1" applyBorder="1" applyAlignment="1">
      <alignment/>
    </xf>
    <xf numFmtId="4" fontId="4" fillId="0" borderId="27" xfId="0" applyNumberFormat="1" applyFont="1" applyFill="1" applyBorder="1" applyAlignment="1">
      <alignment/>
    </xf>
    <xf numFmtId="3" fontId="4" fillId="0" borderId="0" xfId="0" applyNumberFormat="1" applyFont="1" applyFill="1" applyBorder="1" applyAlignment="1">
      <alignment horizontal="center"/>
    </xf>
    <xf numFmtId="4" fontId="13" fillId="0" borderId="0" xfId="0" applyNumberFormat="1" applyFont="1" applyFill="1" applyBorder="1" applyAlignment="1" applyProtection="1">
      <alignment horizontal="left"/>
      <protection/>
    </xf>
    <xf numFmtId="4" fontId="14" fillId="0" borderId="0" xfId="0" applyNumberFormat="1" applyFont="1" applyFill="1" applyBorder="1" applyAlignment="1" applyProtection="1">
      <alignment horizontal="left"/>
      <protection/>
    </xf>
    <xf numFmtId="4" fontId="14" fillId="0" borderId="0" xfId="0" applyNumberFormat="1" applyFont="1" applyFill="1" applyBorder="1" applyAlignment="1" applyProtection="1">
      <alignment/>
      <protection/>
    </xf>
    <xf numFmtId="4" fontId="13" fillId="0" borderId="0" xfId="0" applyNumberFormat="1" applyFont="1" applyFill="1" applyBorder="1" applyAlignment="1">
      <alignment/>
    </xf>
    <xf numFmtId="4" fontId="3" fillId="0" borderId="0" xfId="0" applyNumberFormat="1" applyFont="1" applyFill="1" applyBorder="1" applyAlignment="1" applyProtection="1">
      <alignment horizontal="right"/>
      <protection/>
    </xf>
    <xf numFmtId="0" fontId="4" fillId="0" borderId="15" xfId="0" applyFont="1" applyFill="1" applyBorder="1" applyAlignment="1">
      <alignment/>
    </xf>
    <xf numFmtId="0" fontId="4" fillId="0" borderId="16" xfId="0" applyFont="1" applyFill="1" applyBorder="1" applyAlignment="1">
      <alignment/>
    </xf>
    <xf numFmtId="0" fontId="4" fillId="0" borderId="0" xfId="0" applyFont="1" applyFill="1" applyAlignment="1">
      <alignment/>
    </xf>
    <xf numFmtId="0" fontId="3" fillId="0" borderId="0" xfId="0" applyFont="1" applyFill="1" applyBorder="1" applyAlignment="1">
      <alignment horizontal="center"/>
    </xf>
    <xf numFmtId="0" fontId="4" fillId="0" borderId="0" xfId="0" applyFont="1" applyFill="1" applyBorder="1" applyAlignment="1">
      <alignment/>
    </xf>
    <xf numFmtId="3" fontId="3" fillId="0" borderId="28" xfId="0" applyNumberFormat="1" applyFont="1" applyFill="1" applyBorder="1" applyAlignment="1" applyProtection="1">
      <alignment horizontal="left"/>
      <protection/>
    </xf>
    <xf numFmtId="4" fontId="4" fillId="0" borderId="29" xfId="0" applyNumberFormat="1" applyFont="1" applyFill="1" applyBorder="1" applyAlignment="1" applyProtection="1">
      <alignment/>
      <protection/>
    </xf>
    <xf numFmtId="4" fontId="3" fillId="0" borderId="30" xfId="0" applyNumberFormat="1" applyFont="1" applyFill="1" applyBorder="1" applyAlignment="1" applyProtection="1">
      <alignment horizontal="left"/>
      <protection/>
    </xf>
    <xf numFmtId="4" fontId="3" fillId="0" borderId="28" xfId="0" applyNumberFormat="1" applyFont="1" applyFill="1" applyBorder="1" applyAlignment="1" applyProtection="1">
      <alignment horizontal="left"/>
      <protection/>
    </xf>
    <xf numFmtId="4" fontId="3" fillId="0" borderId="28" xfId="0" applyNumberFormat="1" applyFont="1" applyFill="1" applyBorder="1" applyAlignment="1" applyProtection="1">
      <alignment horizontal="center"/>
      <protection/>
    </xf>
    <xf numFmtId="4" fontId="4" fillId="0" borderId="28" xfId="0" applyNumberFormat="1" applyFont="1" applyFill="1" applyBorder="1" applyAlignment="1">
      <alignment/>
    </xf>
    <xf numFmtId="4" fontId="4" fillId="0" borderId="31" xfId="0" applyNumberFormat="1" applyFont="1" applyFill="1" applyBorder="1" applyAlignment="1">
      <alignment/>
    </xf>
    <xf numFmtId="4" fontId="3" fillId="0" borderId="0" xfId="0" applyNumberFormat="1" applyFont="1" applyFill="1" applyBorder="1" applyAlignment="1" applyProtection="1">
      <alignment horizontal="center"/>
      <protection/>
    </xf>
    <xf numFmtId="4" fontId="4" fillId="0" borderId="24" xfId="0" applyNumberFormat="1" applyFont="1" applyFill="1" applyBorder="1" applyAlignment="1" applyProtection="1">
      <alignment/>
      <protection/>
    </xf>
    <xf numFmtId="3" fontId="3" fillId="0" borderId="20" xfId="0" applyNumberFormat="1" applyFont="1" applyFill="1" applyBorder="1" applyAlignment="1" applyProtection="1">
      <alignment horizontal="left"/>
      <protection/>
    </xf>
    <xf numFmtId="4" fontId="3" fillId="0" borderId="32" xfId="0" applyNumberFormat="1" applyFont="1" applyFill="1" applyBorder="1" applyAlignment="1" applyProtection="1">
      <alignment horizontal="center"/>
      <protection/>
    </xf>
    <xf numFmtId="4" fontId="3" fillId="0" borderId="0" xfId="0" applyNumberFormat="1" applyFont="1" applyFill="1" applyBorder="1" applyAlignment="1" applyProtection="1">
      <alignment/>
      <protection/>
    </xf>
    <xf numFmtId="4" fontId="4" fillId="0" borderId="24" xfId="0" applyNumberFormat="1" applyFont="1" applyFill="1" applyBorder="1" applyAlignment="1" applyProtection="1">
      <alignment/>
      <protection/>
    </xf>
    <xf numFmtId="4" fontId="4" fillId="0" borderId="20" xfId="0" applyNumberFormat="1" applyFont="1" applyFill="1" applyBorder="1" applyAlignment="1" applyProtection="1">
      <alignment/>
      <protection/>
    </xf>
    <xf numFmtId="4" fontId="3" fillId="0" borderId="22" xfId="0" applyNumberFormat="1" applyFont="1" applyFill="1" applyBorder="1" applyAlignment="1" applyProtection="1">
      <alignment horizontal="centerContinuous"/>
      <protection/>
    </xf>
    <xf numFmtId="4" fontId="3" fillId="0" borderId="0" xfId="0" applyNumberFormat="1" applyFont="1" applyFill="1" applyBorder="1" applyAlignment="1" applyProtection="1">
      <alignment horizontal="left"/>
      <protection/>
    </xf>
    <xf numFmtId="4" fontId="4" fillId="0" borderId="0" xfId="0" applyNumberFormat="1" applyFont="1" applyFill="1" applyBorder="1" applyAlignment="1" applyProtection="1">
      <alignment horizontal="left"/>
      <protection/>
    </xf>
    <xf numFmtId="4" fontId="6" fillId="0" borderId="20" xfId="0" applyNumberFormat="1" applyFont="1" applyFill="1" applyBorder="1" applyAlignment="1" applyProtection="1">
      <alignment horizontal="left"/>
      <protection/>
    </xf>
    <xf numFmtId="4" fontId="6"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left"/>
      <protection/>
    </xf>
    <xf numFmtId="3" fontId="4" fillId="0" borderId="20" xfId="0" applyNumberFormat="1" applyFont="1" applyFill="1" applyBorder="1" applyAlignment="1">
      <alignment/>
    </xf>
    <xf numFmtId="4" fontId="3" fillId="0" borderId="10" xfId="0" applyNumberFormat="1" applyFont="1" applyFill="1" applyBorder="1" applyAlignment="1">
      <alignment/>
    </xf>
    <xf numFmtId="4" fontId="3" fillId="0" borderId="0" xfId="0" applyNumberFormat="1" applyFont="1" applyFill="1" applyBorder="1" applyAlignment="1" applyProtection="1">
      <alignment horizontal="right"/>
      <protection/>
    </xf>
    <xf numFmtId="4" fontId="4" fillId="0" borderId="11"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9" fontId="4" fillId="0" borderId="0" xfId="0" applyNumberFormat="1" applyFont="1" applyFill="1" applyBorder="1" applyAlignment="1">
      <alignment horizontal="left"/>
    </xf>
    <xf numFmtId="4" fontId="3" fillId="0" borderId="33" xfId="0" applyNumberFormat="1" applyFont="1" applyFill="1" applyBorder="1" applyAlignment="1" applyProtection="1">
      <alignment/>
      <protection/>
    </xf>
    <xf numFmtId="3" fontId="4" fillId="0" borderId="20" xfId="0" applyNumberFormat="1" applyFont="1" applyFill="1" applyBorder="1" applyAlignment="1" applyProtection="1">
      <alignment horizontal="left"/>
      <protection/>
    </xf>
    <xf numFmtId="4" fontId="12" fillId="0" borderId="0" xfId="0" applyNumberFormat="1" applyFont="1" applyFill="1" applyBorder="1" applyAlignment="1">
      <alignment/>
    </xf>
    <xf numFmtId="4" fontId="3" fillId="0" borderId="0" xfId="0" applyNumberFormat="1" applyFont="1" applyFill="1" applyBorder="1" applyAlignment="1">
      <alignment horizontal="right"/>
    </xf>
    <xf numFmtId="3" fontId="4" fillId="0" borderId="22" xfId="0" applyNumberFormat="1" applyFont="1" applyFill="1" applyBorder="1" applyAlignment="1" applyProtection="1">
      <alignment horizontal="left"/>
      <protection/>
    </xf>
    <xf numFmtId="3" fontId="4" fillId="0" borderId="22" xfId="0" applyNumberFormat="1" applyFont="1" applyFill="1" applyBorder="1" applyAlignment="1">
      <alignment/>
    </xf>
    <xf numFmtId="4" fontId="4" fillId="0" borderId="23" xfId="0" applyNumberFormat="1" applyFont="1" applyFill="1" applyBorder="1" applyAlignment="1" applyProtection="1">
      <alignment/>
      <protection/>
    </xf>
    <xf numFmtId="3" fontId="4" fillId="0" borderId="21" xfId="0" applyNumberFormat="1" applyFont="1" applyFill="1" applyBorder="1" applyAlignment="1">
      <alignment/>
    </xf>
    <xf numFmtId="0" fontId="4" fillId="0" borderId="24" xfId="0" applyFont="1" applyFill="1" applyBorder="1" applyAlignment="1">
      <alignment horizontal="left" vertical="justify"/>
    </xf>
    <xf numFmtId="3" fontId="4" fillId="0" borderId="24" xfId="0" applyNumberFormat="1" applyFont="1" applyFill="1" applyBorder="1" applyAlignment="1">
      <alignment horizontal="justify" vertical="justify" wrapText="1"/>
    </xf>
    <xf numFmtId="4" fontId="3" fillId="0" borderId="20" xfId="0" applyNumberFormat="1" applyFont="1" applyFill="1" applyBorder="1" applyAlignment="1" applyProtection="1">
      <alignment horizontal="center"/>
      <protection/>
    </xf>
    <xf numFmtId="3" fontId="4" fillId="0" borderId="24" xfId="0" applyNumberFormat="1" applyFont="1" applyFill="1" applyBorder="1" applyAlignment="1">
      <alignment horizontal="left" wrapText="1"/>
    </xf>
    <xf numFmtId="4" fontId="4" fillId="0" borderId="22" xfId="0" applyNumberFormat="1" applyFont="1" applyFill="1" applyBorder="1" applyAlignment="1" applyProtection="1">
      <alignment/>
      <protection/>
    </xf>
    <xf numFmtId="4" fontId="3" fillId="0" borderId="22" xfId="0" applyNumberFormat="1" applyFont="1" applyFill="1" applyBorder="1" applyAlignment="1" applyProtection="1">
      <alignment horizontal="center"/>
      <protection/>
    </xf>
    <xf numFmtId="4" fontId="4" fillId="0" borderId="22" xfId="0" applyNumberFormat="1" applyFont="1" applyFill="1" applyBorder="1" applyAlignment="1" applyProtection="1">
      <alignment horizontal="right"/>
      <protection/>
    </xf>
    <xf numFmtId="4" fontId="3" fillId="0" borderId="22" xfId="0" applyNumberFormat="1" applyFont="1" applyFill="1" applyBorder="1" applyAlignment="1" applyProtection="1">
      <alignment horizontal="right"/>
      <protection/>
    </xf>
    <xf numFmtId="4" fontId="3" fillId="0" borderId="0" xfId="0" applyNumberFormat="1" applyFont="1" applyFill="1" applyBorder="1" applyAlignment="1">
      <alignment horizontal="centerContinuous"/>
    </xf>
    <xf numFmtId="4" fontId="4" fillId="0" borderId="0" xfId="0" applyNumberFormat="1" applyFont="1" applyFill="1" applyBorder="1" applyAlignment="1">
      <alignment horizontal="centerContinuous"/>
    </xf>
    <xf numFmtId="4" fontId="3" fillId="0" borderId="20" xfId="0" applyNumberFormat="1" applyFont="1" applyFill="1" applyBorder="1" applyAlignment="1">
      <alignment horizontal="center"/>
    </xf>
    <xf numFmtId="3" fontId="4" fillId="0" borderId="0" xfId="0" applyNumberFormat="1" applyFont="1" applyBorder="1" applyAlignment="1">
      <alignment horizontal="center"/>
    </xf>
    <xf numFmtId="4" fontId="3" fillId="0" borderId="0" xfId="0" applyNumberFormat="1" applyFont="1" applyBorder="1" applyAlignment="1" applyProtection="1">
      <alignment horizontal="center"/>
      <protection/>
    </xf>
    <xf numFmtId="3" fontId="3" fillId="0" borderId="0" xfId="0" applyNumberFormat="1" applyFont="1" applyBorder="1" applyAlignment="1">
      <alignment/>
    </xf>
    <xf numFmtId="0" fontId="3" fillId="0" borderId="0" xfId="0" applyFont="1" applyBorder="1" applyAlignment="1">
      <alignment horizontal="center"/>
    </xf>
    <xf numFmtId="0" fontId="3" fillId="0" borderId="0" xfId="0" applyFont="1" applyBorder="1" applyAlignment="1">
      <alignment/>
    </xf>
    <xf numFmtId="4" fontId="3" fillId="0" borderId="16" xfId="0" applyNumberFormat="1" applyFont="1" applyBorder="1" applyAlignment="1" applyProtection="1">
      <alignment horizontal="center"/>
      <protection/>
    </xf>
    <xf numFmtId="0" fontId="3" fillId="0" borderId="16" xfId="0" applyFont="1" applyBorder="1" applyAlignment="1">
      <alignment horizontal="center"/>
    </xf>
    <xf numFmtId="0" fontId="3" fillId="0" borderId="0" xfId="0" applyFont="1" applyBorder="1" applyAlignment="1">
      <alignment/>
    </xf>
    <xf numFmtId="4" fontId="4" fillId="0" borderId="0" xfId="0" applyNumberFormat="1" applyFont="1" applyBorder="1" applyAlignment="1">
      <alignment horizontal="center"/>
    </xf>
    <xf numFmtId="3" fontId="4" fillId="0" borderId="22" xfId="0" applyNumberFormat="1" applyFont="1" applyFill="1" applyBorder="1" applyAlignment="1">
      <alignment horizontal="left"/>
    </xf>
    <xf numFmtId="3" fontId="3" fillId="0" borderId="22" xfId="0" applyNumberFormat="1" applyFont="1" applyFill="1" applyBorder="1" applyAlignment="1">
      <alignment horizontal="center"/>
    </xf>
    <xf numFmtId="0" fontId="33" fillId="0" borderId="0" xfId="0" applyFont="1" applyBorder="1" applyAlignment="1">
      <alignment horizontal="center"/>
    </xf>
    <xf numFmtId="0" fontId="16" fillId="0" borderId="0" xfId="0" applyFont="1" applyBorder="1" applyAlignment="1">
      <alignment horizontal="center"/>
    </xf>
    <xf numFmtId="3" fontId="0" fillId="0" borderId="0" xfId="0" applyNumberFormat="1" applyFont="1" applyFill="1" applyBorder="1" applyAlignment="1">
      <alignment/>
    </xf>
    <xf numFmtId="3" fontId="4" fillId="0" borderId="13" xfId="0" applyNumberFormat="1" applyFont="1" applyFill="1" applyBorder="1" applyAlignment="1">
      <alignment/>
    </xf>
    <xf numFmtId="3" fontId="4" fillId="0" borderId="0" xfId="0" applyNumberFormat="1" applyFont="1" applyFill="1" applyBorder="1" applyAlignment="1">
      <alignment horizontal="center"/>
    </xf>
    <xf numFmtId="3" fontId="4" fillId="0" borderId="15" xfId="0" applyNumberFormat="1" applyFont="1" applyFill="1" applyBorder="1" applyAlignment="1">
      <alignment horizontal="center"/>
    </xf>
    <xf numFmtId="3" fontId="4" fillId="0" borderId="16" xfId="0" applyNumberFormat="1" applyFont="1" applyFill="1" applyBorder="1" applyAlignment="1">
      <alignment horizontal="center"/>
    </xf>
    <xf numFmtId="3" fontId="3" fillId="0" borderId="25" xfId="0" applyNumberFormat="1" applyFont="1" applyFill="1" applyBorder="1" applyAlignment="1">
      <alignment horizontal="center" wrapText="1"/>
    </xf>
    <xf numFmtId="3" fontId="3" fillId="0" borderId="28" xfId="0" applyNumberFormat="1" applyFont="1" applyFill="1" applyBorder="1" applyAlignment="1">
      <alignment horizontal="center" wrapText="1"/>
    </xf>
    <xf numFmtId="3" fontId="3" fillId="0" borderId="31" xfId="0" applyNumberFormat="1" applyFont="1" applyFill="1" applyBorder="1" applyAlignment="1">
      <alignment horizontal="center" wrapText="1"/>
    </xf>
    <xf numFmtId="3" fontId="4" fillId="0" borderId="26" xfId="0" applyNumberFormat="1" applyFont="1" applyFill="1" applyBorder="1" applyAlignment="1">
      <alignment horizontal="justify" wrapText="1"/>
    </xf>
    <xf numFmtId="3" fontId="4" fillId="0" borderId="22" xfId="0" applyNumberFormat="1" applyFont="1" applyFill="1" applyBorder="1" applyAlignment="1">
      <alignment horizontal="justify"/>
    </xf>
    <xf numFmtId="3" fontId="4" fillId="0" borderId="27" xfId="0" applyNumberFormat="1" applyFont="1" applyFill="1" applyBorder="1" applyAlignment="1">
      <alignment horizontal="justify"/>
    </xf>
    <xf numFmtId="4" fontId="3" fillId="0" borderId="0" xfId="0" applyNumberFormat="1" applyFont="1" applyFill="1" applyBorder="1" applyAlignment="1" applyProtection="1">
      <alignment horizontal="center"/>
      <protection/>
    </xf>
    <xf numFmtId="0" fontId="10" fillId="0" borderId="0"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Border="1" applyAlignment="1">
      <alignment horizontal="center"/>
    </xf>
    <xf numFmtId="3" fontId="6" fillId="0" borderId="2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8" fillId="0" borderId="0" xfId="0" applyNumberFormat="1" applyFont="1" applyFill="1" applyBorder="1" applyAlignment="1" applyProtection="1">
      <alignment horizontal="center"/>
      <protection/>
    </xf>
    <xf numFmtId="4" fontId="8" fillId="0" borderId="20" xfId="0" applyNumberFormat="1" applyFont="1" applyFill="1" applyBorder="1" applyAlignment="1" applyProtection="1">
      <alignment horizontal="center"/>
      <protection/>
    </xf>
    <xf numFmtId="4" fontId="8" fillId="0" borderId="0" xfId="0" applyNumberFormat="1" applyFont="1" applyFill="1" applyBorder="1" applyAlignment="1" applyProtection="1">
      <alignment horizontal="center"/>
      <protection/>
    </xf>
    <xf numFmtId="4" fontId="4" fillId="0" borderId="20" xfId="0" applyNumberFormat="1" applyFont="1" applyFill="1" applyBorder="1" applyAlignment="1" applyProtection="1">
      <alignment horizontal="left" wrapText="1"/>
      <protection/>
    </xf>
    <xf numFmtId="0" fontId="0" fillId="0" borderId="0" xfId="0" applyFont="1" applyFill="1" applyBorder="1" applyAlignment="1">
      <alignment wrapText="1"/>
    </xf>
    <xf numFmtId="3" fontId="4" fillId="0" borderId="34" xfId="0" applyNumberFormat="1" applyFont="1" applyFill="1" applyBorder="1" applyAlignment="1">
      <alignment horizontal="left" vertical="top" wrapText="1"/>
    </xf>
    <xf numFmtId="3" fontId="4" fillId="0" borderId="32" xfId="0" applyNumberFormat="1" applyFont="1" applyFill="1" applyBorder="1" applyAlignment="1">
      <alignment horizontal="left" vertical="top" wrapText="1"/>
    </xf>
    <xf numFmtId="3" fontId="4" fillId="0" borderId="35" xfId="0" applyNumberFormat="1" applyFont="1" applyFill="1" applyBorder="1" applyAlignment="1">
      <alignment horizontal="left" vertical="top" wrapText="1"/>
    </xf>
  </cellXfs>
  <cellStyles count="53">
    <cellStyle name="Normal" xfId="0"/>
    <cellStyle name="20% - Έμφαση1" xfId="15"/>
    <cellStyle name="20% - Έμφαση1 2" xfId="16"/>
    <cellStyle name="20% - Έμφαση2" xfId="17"/>
    <cellStyle name="20% - Έμφαση3" xfId="18"/>
    <cellStyle name="20% - Έμφαση4" xfId="19"/>
    <cellStyle name="20% - Έμφαση5" xfId="20"/>
    <cellStyle name="20% - Έμφαση6" xfId="21"/>
    <cellStyle name="40% - Έμφαση1" xfId="22"/>
    <cellStyle name="40% - Έμφαση2" xfId="23"/>
    <cellStyle name="40% - Έμφαση3" xfId="24"/>
    <cellStyle name="40% - Έμφαση4" xfId="25"/>
    <cellStyle name="40% - Έμφαση5" xfId="26"/>
    <cellStyle name="40% - Έμφαση6" xfId="27"/>
    <cellStyle name="60% - Έμφαση1" xfId="28"/>
    <cellStyle name="60% - Έμφαση2" xfId="29"/>
    <cellStyle name="60% - Έμφαση3" xfId="30"/>
    <cellStyle name="60% - Έμφαση4" xfId="31"/>
    <cellStyle name="60% - Έμφαση5" xfId="32"/>
    <cellStyle name="60% - Έμφαση6" xfId="33"/>
    <cellStyle name="Followed Hyperlink" xfId="34"/>
    <cellStyle name="Hyperlink" xfId="35"/>
    <cellStyle name="Comma" xfId="36"/>
    <cellStyle name="Comma [0]" xfId="37"/>
    <cellStyle name="Εισαγωγή" xfId="38"/>
    <cellStyle name="Έλεγχος κελιού" xfId="39"/>
    <cellStyle name="Έμφαση1" xfId="40"/>
    <cellStyle name="Έμφαση2" xfId="41"/>
    <cellStyle name="Έμφαση3" xfId="42"/>
    <cellStyle name="Έμφαση4" xfId="43"/>
    <cellStyle name="Έμφαση5" xfId="44"/>
    <cellStyle name="Έμφαση6" xfId="45"/>
    <cellStyle name="Έξοδος" xfId="46"/>
    <cellStyle name="Επεξηγηματικό κείμενο" xfId="47"/>
    <cellStyle name="Επικεφαλίδα 1" xfId="48"/>
    <cellStyle name="Επικεφαλίδα 2" xfId="49"/>
    <cellStyle name="Επικεφαλίδα 3" xfId="50"/>
    <cellStyle name="Επικεφαλίδα 4" xfId="51"/>
    <cellStyle name="Κακό" xfId="52"/>
    <cellStyle name="Καλό" xfId="53"/>
    <cellStyle name="Κανονικό 2" xfId="54"/>
    <cellStyle name="Currency" xfId="55"/>
    <cellStyle name="Currency [0]" xfId="56"/>
    <cellStyle name="Ουδέτερο" xfId="57"/>
    <cellStyle name="Percent" xfId="58"/>
    <cellStyle name="Προειδοποιητικό κείμενο" xfId="59"/>
    <cellStyle name="Σημείωση" xfId="60"/>
    <cellStyle name="Σημείωση 2" xfId="61"/>
    <cellStyle name="Σημείωση 3" xfId="62"/>
    <cellStyle name="Συνδεδεμένο κελί" xfId="63"/>
    <cellStyle name="Σύνολο" xfId="64"/>
    <cellStyle name="Τίτλος" xfId="65"/>
    <cellStyle name="Υπολογισμός"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714375</xdr:colOff>
      <xdr:row>95</xdr:row>
      <xdr:rowOff>0</xdr:rowOff>
    </xdr:from>
    <xdr:to>
      <xdr:col>13</xdr:col>
      <xdr:colOff>0</xdr:colOff>
      <xdr:row>95</xdr:row>
      <xdr:rowOff>0</xdr:rowOff>
    </xdr:to>
    <xdr:pic>
      <xdr:nvPicPr>
        <xdr:cNvPr id="1" name="Εικόνα 2" descr="logo sol el 2010"/>
        <xdr:cNvPicPr preferRelativeResize="1">
          <a:picLocks noChangeAspect="1"/>
        </xdr:cNvPicPr>
      </xdr:nvPicPr>
      <xdr:blipFill>
        <a:blip r:embed="rId1"/>
        <a:stretch>
          <a:fillRect/>
        </a:stretch>
      </xdr:blipFill>
      <xdr:spPr>
        <a:xfrm>
          <a:off x="11544300" y="22564725"/>
          <a:ext cx="657225" cy="0"/>
        </a:xfrm>
        <a:prstGeom prst="rect">
          <a:avLst/>
        </a:prstGeom>
        <a:noFill/>
        <a:ln w="9525" cmpd="sng">
          <a:noFill/>
        </a:ln>
      </xdr:spPr>
    </xdr:pic>
    <xdr:clientData/>
  </xdr:twoCellAnchor>
  <xdr:twoCellAnchor>
    <xdr:from>
      <xdr:col>6</xdr:col>
      <xdr:colOff>714375</xdr:colOff>
      <xdr:row>95</xdr:row>
      <xdr:rowOff>0</xdr:rowOff>
    </xdr:from>
    <xdr:to>
      <xdr:col>8</xdr:col>
      <xdr:colOff>428625</xdr:colOff>
      <xdr:row>95</xdr:row>
      <xdr:rowOff>0</xdr:rowOff>
    </xdr:to>
    <xdr:pic>
      <xdr:nvPicPr>
        <xdr:cNvPr id="2" name="Εικόνα 2" descr="logo sol el 2010"/>
        <xdr:cNvPicPr preferRelativeResize="1">
          <a:picLocks noChangeAspect="1"/>
        </xdr:cNvPicPr>
      </xdr:nvPicPr>
      <xdr:blipFill>
        <a:blip r:embed="rId1"/>
        <a:stretch>
          <a:fillRect/>
        </a:stretch>
      </xdr:blipFill>
      <xdr:spPr>
        <a:xfrm>
          <a:off x="7534275" y="22564725"/>
          <a:ext cx="1162050" cy="0"/>
        </a:xfrm>
        <a:prstGeom prst="rect">
          <a:avLst/>
        </a:prstGeom>
        <a:noFill/>
        <a:ln w="9525" cmpd="sng">
          <a:noFill/>
        </a:ln>
      </xdr:spPr>
    </xdr:pic>
    <xdr:clientData/>
  </xdr:twoCellAnchor>
  <xdr:twoCellAnchor>
    <xdr:from>
      <xdr:col>12</xdr:col>
      <xdr:colOff>714375</xdr:colOff>
      <xdr:row>95</xdr:row>
      <xdr:rowOff>0</xdr:rowOff>
    </xdr:from>
    <xdr:to>
      <xdr:col>13</xdr:col>
      <xdr:colOff>0</xdr:colOff>
      <xdr:row>95</xdr:row>
      <xdr:rowOff>0</xdr:rowOff>
    </xdr:to>
    <xdr:pic>
      <xdr:nvPicPr>
        <xdr:cNvPr id="3" name="Εικόνα 2" descr="logo sol el 2010"/>
        <xdr:cNvPicPr preferRelativeResize="1">
          <a:picLocks noChangeAspect="1"/>
        </xdr:cNvPicPr>
      </xdr:nvPicPr>
      <xdr:blipFill>
        <a:blip r:embed="rId1"/>
        <a:stretch>
          <a:fillRect/>
        </a:stretch>
      </xdr:blipFill>
      <xdr:spPr>
        <a:xfrm>
          <a:off x="11544300" y="22564725"/>
          <a:ext cx="657225" cy="0"/>
        </a:xfrm>
        <a:prstGeom prst="rect">
          <a:avLst/>
        </a:prstGeom>
        <a:noFill/>
        <a:ln w="9525" cmpd="sng">
          <a:noFill/>
        </a:ln>
      </xdr:spPr>
    </xdr:pic>
    <xdr:clientData/>
  </xdr:twoCellAnchor>
  <xdr:twoCellAnchor>
    <xdr:from>
      <xdr:col>6</xdr:col>
      <xdr:colOff>714375</xdr:colOff>
      <xdr:row>95</xdr:row>
      <xdr:rowOff>0</xdr:rowOff>
    </xdr:from>
    <xdr:to>
      <xdr:col>8</xdr:col>
      <xdr:colOff>428625</xdr:colOff>
      <xdr:row>95</xdr:row>
      <xdr:rowOff>0</xdr:rowOff>
    </xdr:to>
    <xdr:pic>
      <xdr:nvPicPr>
        <xdr:cNvPr id="4" name="Εικόνα 2" descr="logo sol el 2010"/>
        <xdr:cNvPicPr preferRelativeResize="1">
          <a:picLocks noChangeAspect="1"/>
        </xdr:cNvPicPr>
      </xdr:nvPicPr>
      <xdr:blipFill>
        <a:blip r:embed="rId1"/>
        <a:stretch>
          <a:fillRect/>
        </a:stretch>
      </xdr:blipFill>
      <xdr:spPr>
        <a:xfrm>
          <a:off x="7534275" y="22564725"/>
          <a:ext cx="1162050" cy="0"/>
        </a:xfrm>
        <a:prstGeom prst="rect">
          <a:avLst/>
        </a:prstGeom>
        <a:noFill/>
        <a:ln w="9525" cmpd="sng">
          <a:noFill/>
        </a:ln>
      </xdr:spPr>
    </xdr:pic>
    <xdr:clientData/>
  </xdr:twoCellAnchor>
  <xdr:twoCellAnchor>
    <xdr:from>
      <xdr:col>10</xdr:col>
      <xdr:colOff>295275</xdr:colOff>
      <xdr:row>102</xdr:row>
      <xdr:rowOff>114300</xdr:rowOff>
    </xdr:from>
    <xdr:to>
      <xdr:col>10</xdr:col>
      <xdr:colOff>1152525</xdr:colOff>
      <xdr:row>105</xdr:row>
      <xdr:rowOff>28575</xdr:rowOff>
    </xdr:to>
    <xdr:pic>
      <xdr:nvPicPr>
        <xdr:cNvPr id="5" name="Εικόνα 2" descr="logo sol el 2010"/>
        <xdr:cNvPicPr preferRelativeResize="1">
          <a:picLocks noChangeAspect="1"/>
        </xdr:cNvPicPr>
      </xdr:nvPicPr>
      <xdr:blipFill>
        <a:blip r:embed="rId1"/>
        <a:stretch>
          <a:fillRect/>
        </a:stretch>
      </xdr:blipFill>
      <xdr:spPr>
        <a:xfrm>
          <a:off x="9829800" y="29384625"/>
          <a:ext cx="857250" cy="457200"/>
        </a:xfrm>
        <a:prstGeom prst="rect">
          <a:avLst/>
        </a:prstGeom>
        <a:noFill/>
        <a:ln w="9525" cmpd="sng">
          <a:noFill/>
        </a:ln>
      </xdr:spPr>
    </xdr:pic>
    <xdr:clientData/>
  </xdr:twoCellAnchor>
  <xdr:twoCellAnchor editAs="oneCell">
    <xdr:from>
      <xdr:col>6</xdr:col>
      <xdr:colOff>809625</xdr:colOff>
      <xdr:row>106</xdr:row>
      <xdr:rowOff>28575</xdr:rowOff>
    </xdr:from>
    <xdr:to>
      <xdr:col>14</xdr:col>
      <xdr:colOff>523875</xdr:colOff>
      <xdr:row>110</xdr:row>
      <xdr:rowOff>180975</xdr:rowOff>
    </xdr:to>
    <xdr:pic>
      <xdr:nvPicPr>
        <xdr:cNvPr id="6" name="Picture 628"/>
        <xdr:cNvPicPr preferRelativeResize="1">
          <a:picLocks noChangeAspect="1"/>
        </xdr:cNvPicPr>
      </xdr:nvPicPr>
      <xdr:blipFill>
        <a:blip r:embed="rId2"/>
        <a:stretch>
          <a:fillRect/>
        </a:stretch>
      </xdr:blipFill>
      <xdr:spPr>
        <a:xfrm>
          <a:off x="7629525" y="30022800"/>
          <a:ext cx="5257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12"/>
  <sheetViews>
    <sheetView tabSelected="1" view="pageBreakPreview" zoomScale="70" zoomScaleNormal="75" zoomScaleSheetLayoutView="70" workbookViewId="0" topLeftCell="A79">
      <selection activeCell="P121" sqref="P121"/>
    </sheetView>
  </sheetViews>
  <sheetFormatPr defaultColWidth="9.140625" defaultRowHeight="12.75"/>
  <cols>
    <col min="1" max="1" width="4.140625" style="5" customWidth="1"/>
    <col min="2" max="2" width="59.7109375" style="1" customWidth="1"/>
    <col min="3" max="3" width="17.7109375" style="1" customWidth="1"/>
    <col min="4" max="4" width="1.28515625" style="1" customWidth="1"/>
    <col min="5" max="5" width="18.140625" style="1" customWidth="1"/>
    <col min="6" max="6" width="1.28515625" style="1" customWidth="1"/>
    <col min="7" max="7" width="20.57421875" style="1" customWidth="1"/>
    <col min="8" max="8" width="1.1484375" style="1" customWidth="1"/>
    <col min="9" max="9" width="17.7109375" style="1" customWidth="1"/>
    <col min="10" max="10" width="1.28515625" style="1" customWidth="1"/>
    <col min="11" max="11" width="18.140625" style="1" customWidth="1"/>
    <col min="12" max="12" width="1.28515625" style="1" customWidth="1"/>
    <col min="13" max="13" width="20.57421875" style="1" customWidth="1"/>
    <col min="14" max="14" width="2.421875" style="3" customWidth="1"/>
    <col min="15" max="15" width="58.8515625" style="3" customWidth="1"/>
    <col min="16" max="16" width="18.7109375" style="3" customWidth="1"/>
    <col min="17" max="17" width="17.140625" style="3" customWidth="1"/>
    <col min="18" max="18" width="1.1484375" style="3" customWidth="1"/>
    <col min="19" max="19" width="17.140625" style="3" customWidth="1"/>
    <col min="20" max="20" width="1.1484375" style="3" customWidth="1"/>
    <col min="21" max="21" width="5.140625" style="3" customWidth="1"/>
    <col min="22" max="74" width="9.140625" style="3" customWidth="1"/>
    <col min="75" max="16384" width="9.140625" style="5" customWidth="1"/>
  </cols>
  <sheetData>
    <row r="1" spans="1:21" ht="14.25">
      <c r="A1" s="15"/>
      <c r="B1" s="16"/>
      <c r="C1" s="16"/>
      <c r="D1" s="16"/>
      <c r="E1" s="16"/>
      <c r="F1" s="16"/>
      <c r="G1" s="16"/>
      <c r="H1" s="16"/>
      <c r="I1" s="16"/>
      <c r="J1" s="16"/>
      <c r="K1" s="16"/>
      <c r="L1" s="16"/>
      <c r="M1" s="16"/>
      <c r="N1" s="17"/>
      <c r="O1" s="17"/>
      <c r="P1" s="17"/>
      <c r="Q1" s="17"/>
      <c r="R1" s="17"/>
      <c r="S1" s="17"/>
      <c r="T1" s="17"/>
      <c r="U1" s="18"/>
    </row>
    <row r="2" spans="1:21" s="62" customFormat="1" ht="26.25">
      <c r="A2" s="60"/>
      <c r="B2" s="135" t="s">
        <v>115</v>
      </c>
      <c r="C2" s="135"/>
      <c r="D2" s="135"/>
      <c r="E2" s="135"/>
      <c r="F2" s="135"/>
      <c r="G2" s="135"/>
      <c r="H2" s="135"/>
      <c r="I2" s="135"/>
      <c r="J2" s="135"/>
      <c r="K2" s="135"/>
      <c r="L2" s="135"/>
      <c r="M2" s="135"/>
      <c r="N2" s="135"/>
      <c r="O2" s="135"/>
      <c r="P2" s="135"/>
      <c r="Q2" s="135"/>
      <c r="R2" s="135"/>
      <c r="S2" s="135"/>
      <c r="T2" s="135"/>
      <c r="U2" s="61"/>
    </row>
    <row r="3" spans="1:21" s="62" customFormat="1" ht="30.75">
      <c r="A3" s="60"/>
      <c r="B3" s="137" t="s">
        <v>81</v>
      </c>
      <c r="C3" s="137"/>
      <c r="D3" s="137"/>
      <c r="E3" s="137"/>
      <c r="F3" s="137"/>
      <c r="G3" s="137"/>
      <c r="H3" s="137"/>
      <c r="I3" s="137"/>
      <c r="J3" s="137"/>
      <c r="K3" s="137"/>
      <c r="L3" s="137"/>
      <c r="M3" s="137"/>
      <c r="N3" s="137"/>
      <c r="O3" s="137"/>
      <c r="P3" s="137"/>
      <c r="Q3" s="137"/>
      <c r="R3" s="137"/>
      <c r="S3" s="137"/>
      <c r="T3" s="137"/>
      <c r="U3" s="61"/>
    </row>
    <row r="4" spans="1:21" s="62" customFormat="1" ht="21.75">
      <c r="A4" s="60"/>
      <c r="B4" s="136" t="s">
        <v>8</v>
      </c>
      <c r="C4" s="136"/>
      <c r="D4" s="136"/>
      <c r="E4" s="136"/>
      <c r="F4" s="136"/>
      <c r="G4" s="136"/>
      <c r="H4" s="136"/>
      <c r="I4" s="136"/>
      <c r="J4" s="136"/>
      <c r="K4" s="136"/>
      <c r="L4" s="136"/>
      <c r="M4" s="136"/>
      <c r="N4" s="136"/>
      <c r="O4" s="136"/>
      <c r="P4" s="136"/>
      <c r="Q4" s="136"/>
      <c r="R4" s="136"/>
      <c r="S4" s="136"/>
      <c r="T4" s="136"/>
      <c r="U4" s="61"/>
    </row>
    <row r="5" spans="1:21" s="62" customFormat="1" ht="21.75">
      <c r="A5" s="60"/>
      <c r="B5" s="136" t="s">
        <v>9</v>
      </c>
      <c r="C5" s="136"/>
      <c r="D5" s="136"/>
      <c r="E5" s="136"/>
      <c r="F5" s="136"/>
      <c r="G5" s="136"/>
      <c r="H5" s="136"/>
      <c r="I5" s="136"/>
      <c r="J5" s="136"/>
      <c r="K5" s="136"/>
      <c r="L5" s="136"/>
      <c r="M5" s="136"/>
      <c r="N5" s="136"/>
      <c r="O5" s="136"/>
      <c r="P5" s="136"/>
      <c r="Q5" s="136"/>
      <c r="R5" s="136"/>
      <c r="S5" s="136"/>
      <c r="T5" s="136"/>
      <c r="U5" s="61"/>
    </row>
    <row r="6" spans="1:21" s="62" customFormat="1" ht="15">
      <c r="A6" s="60"/>
      <c r="B6" s="63"/>
      <c r="C6" s="63"/>
      <c r="D6" s="63"/>
      <c r="E6" s="63"/>
      <c r="F6" s="63"/>
      <c r="G6" s="63"/>
      <c r="H6" s="63"/>
      <c r="I6" s="63"/>
      <c r="J6" s="63"/>
      <c r="K6" s="63"/>
      <c r="L6" s="63"/>
      <c r="M6" s="63"/>
      <c r="N6" s="63"/>
      <c r="O6" s="63"/>
      <c r="P6" s="63"/>
      <c r="Q6" s="63"/>
      <c r="R6" s="64"/>
      <c r="S6" s="63"/>
      <c r="T6" s="64"/>
      <c r="U6" s="61"/>
    </row>
    <row r="7" spans="1:21" ht="15">
      <c r="A7" s="51"/>
      <c r="B7" s="65"/>
      <c r="C7" s="65"/>
      <c r="D7" s="65"/>
      <c r="E7" s="65"/>
      <c r="F7" s="65"/>
      <c r="G7" s="65"/>
      <c r="H7" s="65"/>
      <c r="I7" s="65"/>
      <c r="J7" s="65"/>
      <c r="K7" s="65"/>
      <c r="L7" s="65"/>
      <c r="M7" s="65"/>
      <c r="N7" s="66"/>
      <c r="O7" s="67"/>
      <c r="P7" s="68"/>
      <c r="Q7" s="69" t="s">
        <v>14</v>
      </c>
      <c r="R7" s="70"/>
      <c r="S7" s="69" t="s">
        <v>14</v>
      </c>
      <c r="T7" s="70"/>
      <c r="U7" s="71"/>
    </row>
    <row r="8" spans="1:21" ht="15">
      <c r="A8" s="25"/>
      <c r="B8" s="22" t="s">
        <v>15</v>
      </c>
      <c r="C8" s="134" t="s">
        <v>10</v>
      </c>
      <c r="D8" s="134"/>
      <c r="E8" s="134"/>
      <c r="F8" s="134"/>
      <c r="G8" s="134"/>
      <c r="H8" s="22"/>
      <c r="I8" s="134" t="s">
        <v>12</v>
      </c>
      <c r="J8" s="134"/>
      <c r="K8" s="134"/>
      <c r="L8" s="134"/>
      <c r="M8" s="134"/>
      <c r="N8" s="73"/>
      <c r="O8" s="74" t="s">
        <v>58</v>
      </c>
      <c r="P8" s="11"/>
      <c r="Q8" s="72" t="s">
        <v>16</v>
      </c>
      <c r="R8" s="11"/>
      <c r="S8" s="72" t="s">
        <v>102</v>
      </c>
      <c r="T8" s="11"/>
      <c r="U8" s="30"/>
    </row>
    <row r="9" spans="1:21" ht="15">
      <c r="A9" s="25"/>
      <c r="B9" s="23" t="s">
        <v>17</v>
      </c>
      <c r="C9" s="75" t="s">
        <v>18</v>
      </c>
      <c r="D9" s="76"/>
      <c r="E9" s="75" t="s">
        <v>19</v>
      </c>
      <c r="F9" s="76"/>
      <c r="G9" s="75" t="s">
        <v>20</v>
      </c>
      <c r="H9" s="23"/>
      <c r="I9" s="75" t="s">
        <v>18</v>
      </c>
      <c r="J9" s="76"/>
      <c r="K9" s="75" t="s">
        <v>19</v>
      </c>
      <c r="L9" s="76"/>
      <c r="M9" s="75" t="s">
        <v>20</v>
      </c>
      <c r="N9" s="77"/>
      <c r="O9" s="78"/>
      <c r="P9" s="11"/>
      <c r="Q9" s="79" t="s">
        <v>13</v>
      </c>
      <c r="R9" s="11"/>
      <c r="S9" s="79" t="s">
        <v>116</v>
      </c>
      <c r="T9" s="11"/>
      <c r="U9" s="30"/>
    </row>
    <row r="10" spans="1:21" ht="19.5" customHeight="1">
      <c r="A10" s="25"/>
      <c r="B10" s="23" t="s">
        <v>90</v>
      </c>
      <c r="C10" s="19"/>
      <c r="D10" s="76"/>
      <c r="E10" s="72"/>
      <c r="F10" s="76"/>
      <c r="G10" s="72"/>
      <c r="H10" s="22"/>
      <c r="I10" s="19"/>
      <c r="J10" s="76"/>
      <c r="K10" s="72"/>
      <c r="L10" s="76"/>
      <c r="M10" s="72"/>
      <c r="N10" s="50"/>
      <c r="O10" s="44" t="s">
        <v>21</v>
      </c>
      <c r="P10" s="80"/>
      <c r="Q10" s="81" t="s">
        <v>17</v>
      </c>
      <c r="R10" s="11"/>
      <c r="S10" s="81" t="s">
        <v>17</v>
      </c>
      <c r="T10" s="11"/>
      <c r="U10" s="30"/>
    </row>
    <row r="11" spans="1:21" ht="17.25" customHeight="1">
      <c r="A11" s="25"/>
      <c r="B11" s="23" t="s">
        <v>91</v>
      </c>
      <c r="C11" s="48">
        <v>26577.72</v>
      </c>
      <c r="D11" s="76"/>
      <c r="E11" s="48">
        <v>20493.04</v>
      </c>
      <c r="F11" s="76"/>
      <c r="G11" s="48">
        <f>C11-E11</f>
        <v>6084.68</v>
      </c>
      <c r="H11" s="23"/>
      <c r="I11" s="48">
        <v>26577.72</v>
      </c>
      <c r="J11" s="76"/>
      <c r="K11" s="48">
        <v>11115.4</v>
      </c>
      <c r="L11" s="76"/>
      <c r="M11" s="48">
        <f>I11-K11</f>
        <v>15462.320000000002</v>
      </c>
      <c r="N11" s="50"/>
      <c r="O11" s="82" t="s">
        <v>22</v>
      </c>
      <c r="P11" s="83"/>
      <c r="Q11" s="21">
        <v>1947715.03</v>
      </c>
      <c r="R11" s="11"/>
      <c r="S11" s="21">
        <v>1947715.03</v>
      </c>
      <c r="T11" s="11"/>
      <c r="U11" s="30"/>
    </row>
    <row r="12" spans="1:21" ht="17.25" customHeight="1" thickBot="1">
      <c r="A12" s="25"/>
      <c r="B12" s="20"/>
      <c r="C12" s="13">
        <f>C11</f>
        <v>26577.72</v>
      </c>
      <c r="D12" s="76"/>
      <c r="E12" s="13">
        <f>E11</f>
        <v>20493.04</v>
      </c>
      <c r="F12" s="76"/>
      <c r="G12" s="13">
        <f>C12-E12</f>
        <v>6084.68</v>
      </c>
      <c r="H12" s="20"/>
      <c r="I12" s="13">
        <f>I11</f>
        <v>26577.72</v>
      </c>
      <c r="J12" s="76"/>
      <c r="K12" s="13">
        <f>K11</f>
        <v>11115.4</v>
      </c>
      <c r="L12" s="76"/>
      <c r="M12" s="13">
        <f>I12-K12</f>
        <v>15462.320000000002</v>
      </c>
      <c r="N12" s="50"/>
      <c r="O12" s="45"/>
      <c r="P12" s="81"/>
      <c r="Q12" s="21"/>
      <c r="R12" s="11"/>
      <c r="S12" s="21"/>
      <c r="T12" s="11"/>
      <c r="U12" s="30"/>
    </row>
    <row r="13" spans="1:21" ht="17.25" customHeight="1" thickTop="1">
      <c r="A13" s="25"/>
      <c r="B13" s="22" t="s">
        <v>23</v>
      </c>
      <c r="C13" s="4"/>
      <c r="D13" s="76"/>
      <c r="E13" s="4"/>
      <c r="F13" s="76"/>
      <c r="G13" s="4"/>
      <c r="H13" s="84"/>
      <c r="I13" s="4"/>
      <c r="J13" s="76"/>
      <c r="K13" s="4"/>
      <c r="L13" s="76"/>
      <c r="M13" s="4"/>
      <c r="N13" s="50"/>
      <c r="O13" s="138" t="s">
        <v>51</v>
      </c>
      <c r="P13" s="139"/>
      <c r="Q13" s="139"/>
      <c r="R13" s="139"/>
      <c r="S13" s="139"/>
      <c r="T13" s="11"/>
      <c r="U13" s="30"/>
    </row>
    <row r="14" spans="1:21" ht="15">
      <c r="A14" s="25"/>
      <c r="B14" s="84" t="s">
        <v>24</v>
      </c>
      <c r="C14" s="21"/>
      <c r="D14" s="76"/>
      <c r="E14" s="21"/>
      <c r="F14" s="76"/>
      <c r="G14" s="4"/>
      <c r="H14" s="23"/>
      <c r="I14" s="21"/>
      <c r="J14" s="76"/>
      <c r="K14" s="21"/>
      <c r="L14" s="76"/>
      <c r="M14" s="4"/>
      <c r="N14" s="50"/>
      <c r="O14" s="85" t="s">
        <v>104</v>
      </c>
      <c r="P14" s="24"/>
      <c r="Q14" s="11">
        <v>0.03</v>
      </c>
      <c r="R14" s="24"/>
      <c r="S14" s="11">
        <v>0.03</v>
      </c>
      <c r="T14" s="11"/>
      <c r="U14" s="30"/>
    </row>
    <row r="15" spans="1:21" ht="17.25" customHeight="1">
      <c r="A15" s="25"/>
      <c r="B15" s="23" t="s">
        <v>25</v>
      </c>
      <c r="C15" s="21">
        <v>0</v>
      </c>
      <c r="D15" s="76"/>
      <c r="E15" s="21">
        <v>0</v>
      </c>
      <c r="F15" s="4"/>
      <c r="G15" s="4">
        <f>C15-E15</f>
        <v>0</v>
      </c>
      <c r="H15" s="23"/>
      <c r="I15" s="21">
        <v>0</v>
      </c>
      <c r="J15" s="76"/>
      <c r="K15" s="21">
        <v>0</v>
      </c>
      <c r="L15" s="4"/>
      <c r="M15" s="4">
        <f>I15-K15</f>
        <v>0</v>
      </c>
      <c r="N15" s="50"/>
      <c r="O15" s="85" t="s">
        <v>52</v>
      </c>
      <c r="P15" s="24"/>
      <c r="Q15" s="11">
        <v>517208.53</v>
      </c>
      <c r="R15" s="11"/>
      <c r="S15" s="11">
        <v>521782.03</v>
      </c>
      <c r="T15" s="24"/>
      <c r="U15" s="30"/>
    </row>
    <row r="16" spans="1:21" ht="17.25" customHeight="1" thickBot="1">
      <c r="A16" s="25"/>
      <c r="B16" s="23" t="s">
        <v>27</v>
      </c>
      <c r="C16" s="21">
        <v>215678.97</v>
      </c>
      <c r="D16" s="4"/>
      <c r="E16" s="21">
        <v>75116.02</v>
      </c>
      <c r="F16" s="4"/>
      <c r="G16" s="4">
        <f>C16-E16</f>
        <v>140562.95</v>
      </c>
      <c r="H16" s="23"/>
      <c r="I16" s="21">
        <v>215678.97</v>
      </c>
      <c r="J16" s="4"/>
      <c r="K16" s="21">
        <v>57861.7</v>
      </c>
      <c r="L16" s="4"/>
      <c r="M16" s="4">
        <f>I16-K16</f>
        <v>157817.27000000002</v>
      </c>
      <c r="N16" s="50"/>
      <c r="O16" s="24"/>
      <c r="P16" s="24"/>
      <c r="Q16" s="86">
        <f>Q14+Q15-Q17</f>
        <v>517208.56000000006</v>
      </c>
      <c r="R16" s="11"/>
      <c r="S16" s="86">
        <f>S14+S15-S17</f>
        <v>521782.06000000006</v>
      </c>
      <c r="T16" s="11"/>
      <c r="U16" s="30"/>
    </row>
    <row r="17" spans="1:21" ht="17.25" customHeight="1" thickTop="1">
      <c r="A17" s="25"/>
      <c r="B17" s="23" t="s">
        <v>28</v>
      </c>
      <c r="C17" s="21">
        <v>2698518.35</v>
      </c>
      <c r="D17" s="4"/>
      <c r="E17" s="21">
        <v>2201161.71</v>
      </c>
      <c r="F17" s="4"/>
      <c r="G17" s="4">
        <f>C17-E17</f>
        <v>497356.64000000013</v>
      </c>
      <c r="H17" s="23"/>
      <c r="I17" s="21">
        <v>2581116.89</v>
      </c>
      <c r="J17" s="4"/>
      <c r="K17" s="21">
        <v>1951185.93</v>
      </c>
      <c r="L17" s="4"/>
      <c r="M17" s="4">
        <f>I17-K17</f>
        <v>629930.9600000002</v>
      </c>
      <c r="N17" s="50"/>
      <c r="O17" s="85"/>
      <c r="P17" s="24"/>
      <c r="Q17" s="11"/>
      <c r="R17" s="11"/>
      <c r="S17" s="11"/>
      <c r="T17" s="11"/>
      <c r="U17" s="30"/>
    </row>
    <row r="18" spans="1:21" ht="17.25" customHeight="1">
      <c r="A18" s="25"/>
      <c r="B18" s="23" t="s">
        <v>29</v>
      </c>
      <c r="C18" s="21">
        <v>46490.01</v>
      </c>
      <c r="D18" s="4"/>
      <c r="E18" s="21">
        <v>33531.72</v>
      </c>
      <c r="F18" s="4"/>
      <c r="G18" s="4">
        <f>C18-E18</f>
        <v>12958.29</v>
      </c>
      <c r="H18" s="23"/>
      <c r="I18" s="21">
        <v>46490.01</v>
      </c>
      <c r="J18" s="4"/>
      <c r="K18" s="21">
        <v>28958.22</v>
      </c>
      <c r="L18" s="4"/>
      <c r="M18" s="4">
        <f>I18-K18</f>
        <v>17531.79</v>
      </c>
      <c r="N18" s="73"/>
      <c r="O18" s="85"/>
      <c r="P18" s="24"/>
      <c r="Q18" s="24"/>
      <c r="R18" s="24"/>
      <c r="S18" s="24"/>
      <c r="T18" s="11"/>
      <c r="U18" s="30"/>
    </row>
    <row r="19" spans="1:21" ht="17.25" customHeight="1">
      <c r="A19" s="25"/>
      <c r="B19" s="23" t="s">
        <v>30</v>
      </c>
      <c r="C19" s="11">
        <v>1013486.17</v>
      </c>
      <c r="D19" s="24"/>
      <c r="E19" s="11">
        <v>821962.39</v>
      </c>
      <c r="F19" s="24"/>
      <c r="G19" s="4">
        <f>C19-E19</f>
        <v>191523.78000000003</v>
      </c>
      <c r="H19" s="23"/>
      <c r="I19" s="11">
        <v>963286.76</v>
      </c>
      <c r="J19" s="24"/>
      <c r="K19" s="11">
        <v>696497.39</v>
      </c>
      <c r="L19" s="24"/>
      <c r="M19" s="4">
        <f>I19-K19</f>
        <v>266789.37</v>
      </c>
      <c r="N19" s="73"/>
      <c r="O19" s="82" t="s">
        <v>26</v>
      </c>
      <c r="P19" s="83"/>
      <c r="Q19" s="87"/>
      <c r="R19" s="11"/>
      <c r="S19" s="87"/>
      <c r="T19" s="24"/>
      <c r="U19" s="30"/>
    </row>
    <row r="20" spans="1:74" s="62" customFormat="1" ht="16.5" customHeight="1" thickBot="1">
      <c r="A20" s="60"/>
      <c r="B20" s="23" t="s">
        <v>31</v>
      </c>
      <c r="C20" s="14">
        <f>SUM(C15:C19)</f>
        <v>3974173.5</v>
      </c>
      <c r="D20" s="76"/>
      <c r="E20" s="14">
        <f>SUM(E15:E19)</f>
        <v>3131771.8400000003</v>
      </c>
      <c r="F20" s="76"/>
      <c r="G20" s="2">
        <f>SUM(G15:G19)</f>
        <v>842401.6600000001</v>
      </c>
      <c r="H20" s="23"/>
      <c r="I20" s="14">
        <f>SUM(I15:I19)</f>
        <v>3806572.63</v>
      </c>
      <c r="J20" s="76"/>
      <c r="K20" s="14">
        <f>SUM(K15:K19)</f>
        <v>2734503.2399999998</v>
      </c>
      <c r="L20" s="76"/>
      <c r="M20" s="2">
        <f>SUM(M15:M19)</f>
        <v>1072069.3900000001</v>
      </c>
      <c r="N20" s="50"/>
      <c r="O20" s="45" t="s">
        <v>63</v>
      </c>
      <c r="P20" s="83"/>
      <c r="Q20" s="88">
        <f>Q61</f>
        <v>-11865642.999999998</v>
      </c>
      <c r="R20" s="11"/>
      <c r="S20" s="88">
        <f>S61</f>
        <v>-15526351.56</v>
      </c>
      <c r="T20" s="11"/>
      <c r="U20" s="30"/>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row>
    <row r="21" spans="1:21" ht="17.25" customHeight="1" thickTop="1">
      <c r="A21" s="25"/>
      <c r="B21" s="24"/>
      <c r="C21" s="76"/>
      <c r="D21" s="76"/>
      <c r="E21" s="76"/>
      <c r="F21" s="76"/>
      <c r="G21" s="24"/>
      <c r="H21" s="23"/>
      <c r="I21" s="76"/>
      <c r="J21" s="76"/>
      <c r="K21" s="76"/>
      <c r="L21" s="76"/>
      <c r="M21" s="24"/>
      <c r="N21" s="73"/>
      <c r="O21" s="24"/>
      <c r="P21" s="24"/>
      <c r="Q21" s="24"/>
      <c r="R21" s="24"/>
      <c r="S21" s="24"/>
      <c r="T21" s="11"/>
      <c r="U21" s="30"/>
    </row>
    <row r="22" spans="1:21" ht="17.25" customHeight="1" thickBot="1">
      <c r="A22" s="25"/>
      <c r="B22" s="23" t="s">
        <v>66</v>
      </c>
      <c r="C22" s="76"/>
      <c r="D22" s="76"/>
      <c r="E22" s="76"/>
      <c r="F22" s="4"/>
      <c r="G22" s="89">
        <f>G20</f>
        <v>842401.6600000001</v>
      </c>
      <c r="H22" s="23"/>
      <c r="I22" s="76"/>
      <c r="J22" s="76"/>
      <c r="K22" s="76"/>
      <c r="L22" s="4"/>
      <c r="M22" s="89">
        <f>M20</f>
        <v>1072069.3900000001</v>
      </c>
      <c r="N22" s="73"/>
      <c r="O22" s="45" t="s">
        <v>53</v>
      </c>
      <c r="P22" s="81"/>
      <c r="Q22" s="13">
        <f>Q11+Q16+Q20</f>
        <v>-9400719.409999998</v>
      </c>
      <c r="R22" s="11"/>
      <c r="S22" s="13">
        <f>S11+S16+S20</f>
        <v>-13056854.47</v>
      </c>
      <c r="T22" s="11"/>
      <c r="U22" s="30"/>
    </row>
    <row r="23" spans="1:21" ht="17.25" customHeight="1" thickTop="1">
      <c r="A23" s="25"/>
      <c r="B23" s="24"/>
      <c r="C23" s="23"/>
      <c r="D23" s="23"/>
      <c r="E23" s="23"/>
      <c r="F23" s="23"/>
      <c r="G23" s="23"/>
      <c r="H23" s="23"/>
      <c r="I23" s="23"/>
      <c r="J23" s="23"/>
      <c r="K23" s="23"/>
      <c r="L23" s="23"/>
      <c r="M23" s="23"/>
      <c r="N23" s="73"/>
      <c r="O23" s="24"/>
      <c r="P23" s="81"/>
      <c r="Q23" s="76"/>
      <c r="R23" s="11"/>
      <c r="S23" s="76"/>
      <c r="T23" s="11"/>
      <c r="U23" s="30"/>
    </row>
    <row r="24" spans="1:21" ht="17.25" customHeight="1">
      <c r="A24" s="25"/>
      <c r="B24" s="22" t="s">
        <v>34</v>
      </c>
      <c r="C24" s="22"/>
      <c r="D24" s="22"/>
      <c r="E24" s="22"/>
      <c r="F24" s="22"/>
      <c r="G24" s="22"/>
      <c r="H24" s="22"/>
      <c r="I24" s="22"/>
      <c r="J24" s="22"/>
      <c r="K24" s="22"/>
      <c r="L24" s="22"/>
      <c r="M24" s="22"/>
      <c r="N24" s="73"/>
      <c r="O24" s="44" t="s">
        <v>83</v>
      </c>
      <c r="P24" s="24"/>
      <c r="Q24" s="24"/>
      <c r="R24" s="24"/>
      <c r="S24" s="24"/>
      <c r="T24" s="11"/>
      <c r="U24" s="30"/>
    </row>
    <row r="25" spans="1:21" ht="15.75" thickBot="1">
      <c r="A25" s="25"/>
      <c r="B25" s="84" t="s">
        <v>36</v>
      </c>
      <c r="C25" s="84"/>
      <c r="D25" s="84"/>
      <c r="E25" s="84"/>
      <c r="F25" s="84"/>
      <c r="G25" s="84"/>
      <c r="H25" s="84"/>
      <c r="I25" s="84"/>
      <c r="J25" s="84"/>
      <c r="K25" s="84"/>
      <c r="L25" s="84"/>
      <c r="M25" s="84"/>
      <c r="N25" s="73"/>
      <c r="O25" s="143" t="s">
        <v>84</v>
      </c>
      <c r="P25" s="144"/>
      <c r="Q25" s="13">
        <v>92412.3</v>
      </c>
      <c r="R25" s="11"/>
      <c r="S25" s="13">
        <v>92412.3</v>
      </c>
      <c r="T25" s="11"/>
      <c r="U25" s="30"/>
    </row>
    <row r="26" spans="1:21" ht="17.25" customHeight="1" thickTop="1">
      <c r="A26" s="25"/>
      <c r="B26" s="23" t="s">
        <v>82</v>
      </c>
      <c r="C26" s="23"/>
      <c r="D26" s="23"/>
      <c r="E26" s="23"/>
      <c r="F26" s="23"/>
      <c r="G26" s="4">
        <v>746651.55</v>
      </c>
      <c r="H26" s="24"/>
      <c r="I26" s="23"/>
      <c r="J26" s="23"/>
      <c r="K26" s="23"/>
      <c r="L26" s="23"/>
      <c r="M26" s="4">
        <v>785253.74</v>
      </c>
      <c r="N26" s="73"/>
      <c r="O26" s="24"/>
      <c r="P26" s="24"/>
      <c r="Q26" s="24"/>
      <c r="R26" s="24"/>
      <c r="S26" s="24"/>
      <c r="T26" s="11"/>
      <c r="U26" s="30"/>
    </row>
    <row r="27" spans="1:21" ht="17.25" customHeight="1" thickBot="1">
      <c r="A27" s="25"/>
      <c r="B27" s="90"/>
      <c r="C27" s="24"/>
      <c r="D27" s="24"/>
      <c r="E27" s="24"/>
      <c r="F27" s="24"/>
      <c r="G27" s="2">
        <f>G26</f>
        <v>746651.55</v>
      </c>
      <c r="H27" s="23"/>
      <c r="I27" s="24"/>
      <c r="J27" s="24"/>
      <c r="K27" s="24"/>
      <c r="L27" s="24"/>
      <c r="M27" s="2">
        <f>M26</f>
        <v>785253.74</v>
      </c>
      <c r="N27" s="73"/>
      <c r="O27" s="24"/>
      <c r="P27" s="24"/>
      <c r="Q27" s="24"/>
      <c r="R27" s="24"/>
      <c r="S27" s="24"/>
      <c r="T27" s="11"/>
      <c r="U27" s="30"/>
    </row>
    <row r="28" spans="1:21" ht="17.25" customHeight="1" thickTop="1">
      <c r="A28" s="25"/>
      <c r="B28" s="84" t="s">
        <v>37</v>
      </c>
      <c r="C28" s="84"/>
      <c r="D28" s="84"/>
      <c r="E28" s="84"/>
      <c r="F28" s="84"/>
      <c r="G28" s="21"/>
      <c r="H28" s="84"/>
      <c r="I28" s="84"/>
      <c r="J28" s="84"/>
      <c r="K28" s="84"/>
      <c r="L28" s="84"/>
      <c r="M28" s="21"/>
      <c r="N28" s="73"/>
      <c r="O28" s="44" t="s">
        <v>32</v>
      </c>
      <c r="P28" s="80"/>
      <c r="Q28" s="11"/>
      <c r="R28" s="11"/>
      <c r="S28" s="11"/>
      <c r="T28" s="11"/>
      <c r="U28" s="30"/>
    </row>
    <row r="29" spans="1:21" ht="17.25" customHeight="1">
      <c r="A29" s="25"/>
      <c r="B29" s="23" t="s">
        <v>38</v>
      </c>
      <c r="C29" s="23"/>
      <c r="D29" s="23"/>
      <c r="E29" s="23"/>
      <c r="F29" s="23"/>
      <c r="G29" s="4">
        <v>6848407.75</v>
      </c>
      <c r="H29" s="23"/>
      <c r="I29" s="23"/>
      <c r="J29" s="23"/>
      <c r="K29" s="23"/>
      <c r="L29" s="23"/>
      <c r="M29" s="4">
        <v>11022123.06</v>
      </c>
      <c r="N29" s="73"/>
      <c r="O29" s="82" t="s">
        <v>33</v>
      </c>
      <c r="P29" s="83"/>
      <c r="Q29" s="4"/>
      <c r="R29" s="11"/>
      <c r="S29" s="4"/>
      <c r="T29" s="11"/>
      <c r="U29" s="30"/>
    </row>
    <row r="30" spans="1:21" ht="17.25" customHeight="1">
      <c r="A30" s="25"/>
      <c r="B30" s="23" t="s">
        <v>92</v>
      </c>
      <c r="C30" s="23"/>
      <c r="D30" s="23"/>
      <c r="E30" s="23"/>
      <c r="F30" s="23"/>
      <c r="G30" s="4">
        <v>0</v>
      </c>
      <c r="H30" s="23"/>
      <c r="I30" s="23"/>
      <c r="J30" s="23"/>
      <c r="K30" s="23"/>
      <c r="L30" s="23"/>
      <c r="M30" s="4">
        <v>0</v>
      </c>
      <c r="N30" s="73"/>
      <c r="O30" s="45" t="s">
        <v>35</v>
      </c>
      <c r="P30" s="81"/>
      <c r="Q30" s="4">
        <v>11572166.95</v>
      </c>
      <c r="R30" s="11"/>
      <c r="S30" s="4">
        <v>34262285.25</v>
      </c>
      <c r="T30" s="11"/>
      <c r="U30" s="30"/>
    </row>
    <row r="31" spans="1:21" ht="17.25" customHeight="1">
      <c r="A31" s="25"/>
      <c r="B31" s="23" t="s">
        <v>93</v>
      </c>
      <c r="C31" s="20"/>
      <c r="D31" s="20"/>
      <c r="E31" s="20"/>
      <c r="F31" s="20"/>
      <c r="G31" s="4">
        <v>30000</v>
      </c>
      <c r="H31" s="20"/>
      <c r="I31" s="20"/>
      <c r="J31" s="20"/>
      <c r="K31" s="20"/>
      <c r="L31" s="20"/>
      <c r="M31" s="4">
        <v>30000</v>
      </c>
      <c r="N31" s="73"/>
      <c r="O31" s="45" t="s">
        <v>75</v>
      </c>
      <c r="P31" s="81"/>
      <c r="Q31" s="11">
        <v>1243640.17</v>
      </c>
      <c r="R31" s="11"/>
      <c r="S31" s="11">
        <v>76913.45</v>
      </c>
      <c r="T31" s="11"/>
      <c r="U31" s="30"/>
    </row>
    <row r="32" spans="1:21" ht="17.25" customHeight="1" thickBot="1">
      <c r="A32" s="25"/>
      <c r="B32" s="24"/>
      <c r="C32" s="84"/>
      <c r="D32" s="84"/>
      <c r="E32" s="84"/>
      <c r="F32" s="84"/>
      <c r="G32" s="2">
        <f>SUM(G29:G31)</f>
        <v>6878407.75</v>
      </c>
      <c r="H32" s="84"/>
      <c r="I32" s="84"/>
      <c r="J32" s="84"/>
      <c r="K32" s="84"/>
      <c r="L32" s="84"/>
      <c r="M32" s="2">
        <f>SUM(M29:M31)</f>
        <v>11052123.06</v>
      </c>
      <c r="N32" s="73"/>
      <c r="O32" s="45" t="s">
        <v>76</v>
      </c>
      <c r="P32" s="83"/>
      <c r="Q32" s="11">
        <v>534708.7</v>
      </c>
      <c r="R32" s="11"/>
      <c r="S32" s="11">
        <v>42020.28</v>
      </c>
      <c r="T32" s="11"/>
      <c r="U32" s="30"/>
    </row>
    <row r="33" spans="1:21" ht="17.25" customHeight="1" thickTop="1">
      <c r="A33" s="25"/>
      <c r="B33" s="84" t="s">
        <v>39</v>
      </c>
      <c r="C33" s="24"/>
      <c r="D33" s="24"/>
      <c r="E33" s="24"/>
      <c r="F33" s="24"/>
      <c r="G33" s="11"/>
      <c r="H33" s="84"/>
      <c r="I33" s="24"/>
      <c r="J33" s="24"/>
      <c r="K33" s="24"/>
      <c r="L33" s="24"/>
      <c r="M33" s="11"/>
      <c r="N33" s="73"/>
      <c r="O33" s="45" t="s">
        <v>77</v>
      </c>
      <c r="P33" s="81"/>
      <c r="Q33" s="11">
        <v>106050.15</v>
      </c>
      <c r="R33" s="11"/>
      <c r="S33" s="11">
        <v>1156.52</v>
      </c>
      <c r="T33" s="11"/>
      <c r="U33" s="30"/>
    </row>
    <row r="34" spans="1:21" ht="17.25" customHeight="1" thickBot="1">
      <c r="A34" s="25"/>
      <c r="B34" s="23" t="s">
        <v>49</v>
      </c>
      <c r="C34" s="24"/>
      <c r="D34" s="24"/>
      <c r="E34" s="24"/>
      <c r="F34" s="24"/>
      <c r="G34" s="4">
        <v>0</v>
      </c>
      <c r="H34" s="23"/>
      <c r="I34" s="24"/>
      <c r="J34" s="24"/>
      <c r="K34" s="24"/>
      <c r="L34" s="24"/>
      <c r="M34" s="4">
        <v>0</v>
      </c>
      <c r="N34" s="73"/>
      <c r="O34" s="45" t="s">
        <v>64</v>
      </c>
      <c r="P34" s="24"/>
      <c r="Q34" s="2">
        <f>SUM(Q30:Q33)</f>
        <v>13456565.969999999</v>
      </c>
      <c r="R34" s="11"/>
      <c r="S34" s="2">
        <f>SUM(S30:S33)</f>
        <v>34382375.50000001</v>
      </c>
      <c r="T34" s="11"/>
      <c r="U34" s="30"/>
    </row>
    <row r="35" spans="1:21" ht="17.25" customHeight="1" thickTop="1">
      <c r="A35" s="25"/>
      <c r="B35" s="23" t="s">
        <v>40</v>
      </c>
      <c r="C35" s="24"/>
      <c r="D35" s="24"/>
      <c r="E35" s="24"/>
      <c r="F35" s="24"/>
      <c r="G35" s="11">
        <v>5314144.98</v>
      </c>
      <c r="H35" s="23"/>
      <c r="I35" s="24"/>
      <c r="J35" s="24"/>
      <c r="K35" s="24"/>
      <c r="L35" s="24"/>
      <c r="M35" s="11">
        <v>1885786.41</v>
      </c>
      <c r="N35" s="73"/>
      <c r="O35" s="85"/>
      <c r="P35" s="24"/>
      <c r="Q35" s="11"/>
      <c r="R35" s="11"/>
      <c r="S35" s="11"/>
      <c r="T35" s="11"/>
      <c r="U35" s="30"/>
    </row>
    <row r="36" spans="1:21" ht="17.25" customHeight="1" thickBot="1">
      <c r="A36" s="25"/>
      <c r="B36" s="24"/>
      <c r="C36" s="23"/>
      <c r="D36" s="23"/>
      <c r="E36" s="23"/>
      <c r="F36" s="23"/>
      <c r="G36" s="2">
        <f>SUM(G34:G35)</f>
        <v>5314144.98</v>
      </c>
      <c r="H36" s="23"/>
      <c r="I36" s="23"/>
      <c r="J36" s="23"/>
      <c r="K36" s="23"/>
      <c r="L36" s="23"/>
      <c r="M36" s="2">
        <f>SUM(M34:M35)</f>
        <v>1885786.41</v>
      </c>
      <c r="N36" s="73"/>
      <c r="O36" s="74" t="s">
        <v>59</v>
      </c>
      <c r="P36" s="23"/>
      <c r="Q36" s="11"/>
      <c r="R36" s="11"/>
      <c r="S36" s="11"/>
      <c r="T36" s="11"/>
      <c r="U36" s="30"/>
    </row>
    <row r="37" spans="1:21" ht="17.25" customHeight="1" thickBot="1" thickTop="1">
      <c r="A37" s="25"/>
      <c r="B37" s="23" t="s">
        <v>50</v>
      </c>
      <c r="C37" s="23"/>
      <c r="D37" s="23"/>
      <c r="E37" s="23"/>
      <c r="F37" s="23"/>
      <c r="G37" s="91">
        <f>G36+G32+G27</f>
        <v>12939204.280000001</v>
      </c>
      <c r="H37" s="23"/>
      <c r="I37" s="23"/>
      <c r="J37" s="23"/>
      <c r="K37" s="23"/>
      <c r="L37" s="23"/>
      <c r="M37" s="91">
        <f>M36+M32+M27</f>
        <v>13723163.21</v>
      </c>
      <c r="N37" s="73"/>
      <c r="O37" s="92" t="s">
        <v>128</v>
      </c>
      <c r="P37" s="23"/>
      <c r="Q37" s="11">
        <v>34652223.96</v>
      </c>
      <c r="R37" s="11"/>
      <c r="S37" s="11">
        <v>0</v>
      </c>
      <c r="T37" s="11"/>
      <c r="U37" s="30"/>
    </row>
    <row r="38" spans="1:21" ht="17.25" customHeight="1" thickTop="1">
      <c r="A38" s="25"/>
      <c r="B38" s="24"/>
      <c r="C38" s="24"/>
      <c r="D38" s="24"/>
      <c r="E38" s="24"/>
      <c r="F38" s="24"/>
      <c r="G38" s="76"/>
      <c r="H38" s="23"/>
      <c r="I38" s="24"/>
      <c r="J38" s="24"/>
      <c r="K38" s="24"/>
      <c r="L38" s="24"/>
      <c r="M38" s="76"/>
      <c r="N38" s="73"/>
      <c r="O38" s="92" t="s">
        <v>60</v>
      </c>
      <c r="P38" s="24"/>
      <c r="Q38" s="48">
        <v>46153.85</v>
      </c>
      <c r="R38" s="11"/>
      <c r="S38" s="48">
        <v>84090.68</v>
      </c>
      <c r="T38" s="11"/>
      <c r="U38" s="30"/>
    </row>
    <row r="39" spans="1:21" ht="17.25" customHeight="1">
      <c r="A39" s="25"/>
      <c r="B39" s="22" t="s">
        <v>61</v>
      </c>
      <c r="C39" s="24"/>
      <c r="D39" s="24"/>
      <c r="E39" s="24"/>
      <c r="F39" s="24"/>
      <c r="G39" s="76"/>
      <c r="H39" s="23"/>
      <c r="I39" s="24"/>
      <c r="J39" s="24"/>
      <c r="K39" s="24"/>
      <c r="L39" s="24"/>
      <c r="M39" s="76"/>
      <c r="N39" s="73"/>
      <c r="O39" s="24"/>
      <c r="P39" s="24"/>
      <c r="Q39" s="37">
        <f>Q37+Q38</f>
        <v>34698377.81</v>
      </c>
      <c r="R39" s="24"/>
      <c r="S39" s="37">
        <f>S38+S37</f>
        <v>84090.68</v>
      </c>
      <c r="T39" s="11"/>
      <c r="U39" s="30"/>
    </row>
    <row r="40" spans="1:21" ht="17.25" customHeight="1">
      <c r="A40" s="25"/>
      <c r="B40" s="23" t="s">
        <v>127</v>
      </c>
      <c r="C40" s="24"/>
      <c r="D40" s="24"/>
      <c r="E40" s="24"/>
      <c r="F40" s="24"/>
      <c r="G40" s="4">
        <f>21345099.96-1895977</f>
        <v>19449122.96</v>
      </c>
      <c r="H40" s="23"/>
      <c r="I40" s="24"/>
      <c r="J40" s="24"/>
      <c r="K40" s="24"/>
      <c r="L40" s="24"/>
      <c r="M40" s="76">
        <v>0</v>
      </c>
      <c r="N40" s="73"/>
      <c r="O40" s="92"/>
      <c r="P40" s="23"/>
      <c r="Q40" s="11"/>
      <c r="R40" s="11"/>
      <c r="S40" s="11"/>
      <c r="T40" s="11"/>
      <c r="U40" s="30"/>
    </row>
    <row r="41" spans="1:21" ht="17.25" customHeight="1">
      <c r="A41" s="25"/>
      <c r="B41" s="23" t="s">
        <v>62</v>
      </c>
      <c r="C41" s="23"/>
      <c r="D41" s="23"/>
      <c r="E41" s="23"/>
      <c r="F41" s="23"/>
      <c r="G41" s="103">
        <f>3713846.09+1895977</f>
        <v>5609823.09</v>
      </c>
      <c r="H41" s="23"/>
      <c r="I41" s="23"/>
      <c r="J41" s="23"/>
      <c r="K41" s="23"/>
      <c r="L41" s="23"/>
      <c r="M41" s="103">
        <v>6691329.09</v>
      </c>
      <c r="N41" s="73"/>
      <c r="O41" s="92"/>
      <c r="P41" s="23"/>
      <c r="Q41" s="11"/>
      <c r="R41" s="11"/>
      <c r="S41" s="11"/>
      <c r="T41" s="11"/>
      <c r="U41" s="30"/>
    </row>
    <row r="42" spans="1:21" ht="17.25" customHeight="1">
      <c r="A42" s="25"/>
      <c r="B42" s="23"/>
      <c r="C42" s="23"/>
      <c r="D42" s="23"/>
      <c r="E42" s="23"/>
      <c r="F42" s="23"/>
      <c r="G42" s="4">
        <f>G41+G40</f>
        <v>25058946.05</v>
      </c>
      <c r="H42" s="23"/>
      <c r="I42" s="23"/>
      <c r="J42" s="23"/>
      <c r="K42" s="23"/>
      <c r="L42" s="23"/>
      <c r="M42" s="4">
        <f>M41+M40</f>
        <v>6691329.09</v>
      </c>
      <c r="N42" s="73"/>
      <c r="O42" s="92"/>
      <c r="P42" s="23"/>
      <c r="Q42" s="11"/>
      <c r="R42" s="11"/>
      <c r="S42" s="11"/>
      <c r="T42" s="11"/>
      <c r="U42" s="30"/>
    </row>
    <row r="43" spans="1:21" ht="17.25" customHeight="1">
      <c r="A43" s="25"/>
      <c r="B43" s="23"/>
      <c r="C43" s="23"/>
      <c r="D43" s="23"/>
      <c r="E43" s="23"/>
      <c r="F43" s="23"/>
      <c r="G43" s="76"/>
      <c r="H43" s="23"/>
      <c r="I43" s="23"/>
      <c r="J43" s="23"/>
      <c r="K43" s="23"/>
      <c r="L43" s="23"/>
      <c r="M43" s="76"/>
      <c r="N43" s="73"/>
      <c r="O43" s="43"/>
      <c r="P43" s="93"/>
      <c r="Q43" s="11"/>
      <c r="R43" s="11"/>
      <c r="S43" s="11"/>
      <c r="T43" s="11"/>
      <c r="U43" s="30"/>
    </row>
    <row r="44" spans="1:21" ht="17.25" customHeight="1" thickBot="1">
      <c r="A44" s="25"/>
      <c r="B44" s="22" t="s">
        <v>101</v>
      </c>
      <c r="C44" s="22"/>
      <c r="D44" s="22"/>
      <c r="E44" s="22"/>
      <c r="F44" s="22"/>
      <c r="G44" s="13">
        <f>G42+G37+G22+G12</f>
        <v>38846636.669999994</v>
      </c>
      <c r="H44" s="22"/>
      <c r="I44" s="22"/>
      <c r="J44" s="22"/>
      <c r="K44" s="22"/>
      <c r="L44" s="22"/>
      <c r="M44" s="13">
        <f>M41+M37+M22+M12</f>
        <v>21502024.01</v>
      </c>
      <c r="N44" s="73"/>
      <c r="O44" s="44" t="s">
        <v>54</v>
      </c>
      <c r="P44" s="80"/>
      <c r="Q44" s="13">
        <f>Q39+Q34+Q25+Q22</f>
        <v>38846636.67</v>
      </c>
      <c r="R44" s="11"/>
      <c r="S44" s="13">
        <f>S39+S34+S25+S22</f>
        <v>21502024.010000005</v>
      </c>
      <c r="T44" s="11"/>
      <c r="U44" s="30"/>
    </row>
    <row r="45" spans="1:21" ht="17.25" customHeight="1" thickTop="1">
      <c r="A45" s="25"/>
      <c r="B45" s="24"/>
      <c r="C45" s="24"/>
      <c r="D45" s="24"/>
      <c r="E45" s="24"/>
      <c r="F45" s="24"/>
      <c r="G45" s="11"/>
      <c r="H45" s="24"/>
      <c r="I45" s="24"/>
      <c r="J45" s="24"/>
      <c r="K45" s="24"/>
      <c r="L45" s="24"/>
      <c r="M45" s="11"/>
      <c r="N45" s="73"/>
      <c r="O45" s="43"/>
      <c r="P45" s="11"/>
      <c r="Q45" s="11"/>
      <c r="R45" s="11"/>
      <c r="S45" s="11"/>
      <c r="T45" s="11"/>
      <c r="U45" s="30"/>
    </row>
    <row r="46" spans="1:21" ht="17.25" customHeight="1">
      <c r="A46" s="25"/>
      <c r="B46" s="22" t="s">
        <v>67</v>
      </c>
      <c r="C46" s="24"/>
      <c r="D46" s="24"/>
      <c r="E46" s="24"/>
      <c r="F46" s="24"/>
      <c r="G46" s="11"/>
      <c r="H46" s="24"/>
      <c r="I46" s="24"/>
      <c r="J46" s="24"/>
      <c r="K46" s="24"/>
      <c r="L46" s="24"/>
      <c r="M46" s="11"/>
      <c r="N46" s="73"/>
      <c r="O46" s="44" t="s">
        <v>68</v>
      </c>
      <c r="P46" s="11"/>
      <c r="Q46" s="11"/>
      <c r="R46" s="11"/>
      <c r="S46" s="11"/>
      <c r="T46" s="11"/>
      <c r="U46" s="30"/>
    </row>
    <row r="47" spans="1:21" ht="19.5" customHeight="1">
      <c r="A47" s="25"/>
      <c r="B47" s="23" t="s">
        <v>86</v>
      </c>
      <c r="C47" s="24"/>
      <c r="D47" s="24"/>
      <c r="E47" s="24"/>
      <c r="F47" s="24"/>
      <c r="G47" s="11">
        <v>0.01</v>
      </c>
      <c r="H47" s="24"/>
      <c r="I47" s="24"/>
      <c r="J47" s="24"/>
      <c r="K47" s="24"/>
      <c r="L47" s="24"/>
      <c r="M47" s="11">
        <v>0.01</v>
      </c>
      <c r="N47" s="73"/>
      <c r="O47" s="45" t="s">
        <v>87</v>
      </c>
      <c r="P47" s="11"/>
      <c r="Q47" s="11">
        <v>0.01</v>
      </c>
      <c r="R47" s="11"/>
      <c r="S47" s="11">
        <v>0.01</v>
      </c>
      <c r="T47" s="11"/>
      <c r="U47" s="30"/>
    </row>
    <row r="48" spans="1:21" ht="17.25" customHeight="1" thickBot="1">
      <c r="A48" s="25"/>
      <c r="B48" s="23" t="s">
        <v>69</v>
      </c>
      <c r="C48" s="20"/>
      <c r="D48" s="20"/>
      <c r="E48" s="20"/>
      <c r="F48" s="20"/>
      <c r="G48" s="6">
        <v>54875126</v>
      </c>
      <c r="H48" s="20"/>
      <c r="I48" s="20"/>
      <c r="J48" s="20"/>
      <c r="K48" s="20"/>
      <c r="L48" s="20"/>
      <c r="M48" s="6">
        <v>45909028.69</v>
      </c>
      <c r="N48" s="73"/>
      <c r="O48" s="45" t="s">
        <v>70</v>
      </c>
      <c r="P48" s="11"/>
      <c r="Q48" s="6">
        <v>54875126</v>
      </c>
      <c r="R48" s="11"/>
      <c r="S48" s="6">
        <v>45909028.69</v>
      </c>
      <c r="T48" s="11"/>
      <c r="U48" s="30"/>
    </row>
    <row r="49" spans="1:21" ht="18.75" customHeight="1" thickTop="1">
      <c r="A49" s="25"/>
      <c r="B49" s="23"/>
      <c r="C49" s="24"/>
      <c r="D49" s="24"/>
      <c r="E49" s="24"/>
      <c r="F49" s="24"/>
      <c r="G49" s="94">
        <f>SUM(G47:G48)</f>
        <v>54875126.01</v>
      </c>
      <c r="H49" s="24"/>
      <c r="I49" s="24"/>
      <c r="J49" s="24"/>
      <c r="K49" s="24"/>
      <c r="L49" s="24"/>
      <c r="M49" s="94">
        <f>SUM(M47:M48)</f>
        <v>45909028.699999996</v>
      </c>
      <c r="N49" s="73"/>
      <c r="O49" s="85"/>
      <c r="P49" s="11"/>
      <c r="Q49" s="37">
        <f>SUM(Q47:Q48)</f>
        <v>54875126.01</v>
      </c>
      <c r="R49" s="11"/>
      <c r="S49" s="37">
        <f>SUM(S47:S48)</f>
        <v>45909028.699999996</v>
      </c>
      <c r="T49" s="11"/>
      <c r="U49" s="30"/>
    </row>
    <row r="50" spans="1:21" ht="14.25">
      <c r="A50" s="52"/>
      <c r="B50" s="95"/>
      <c r="C50" s="96"/>
      <c r="D50" s="96"/>
      <c r="E50" s="96"/>
      <c r="F50" s="96"/>
      <c r="G50" s="96"/>
      <c r="H50" s="96"/>
      <c r="I50" s="96"/>
      <c r="J50" s="96"/>
      <c r="K50" s="96"/>
      <c r="L50" s="96"/>
      <c r="M50" s="96"/>
      <c r="N50" s="97"/>
      <c r="O50" s="98"/>
      <c r="P50" s="48"/>
      <c r="Q50" s="48"/>
      <c r="R50" s="48"/>
      <c r="S50" s="48"/>
      <c r="T50" s="48"/>
      <c r="U50" s="53"/>
    </row>
    <row r="51" spans="1:80" ht="139.5" customHeight="1">
      <c r="A51" s="145" t="s">
        <v>0</v>
      </c>
      <c r="B51" s="146"/>
      <c r="C51" s="146"/>
      <c r="D51" s="146"/>
      <c r="E51" s="146"/>
      <c r="F51" s="146"/>
      <c r="G51" s="146"/>
      <c r="H51" s="146"/>
      <c r="I51" s="146"/>
      <c r="J51" s="146"/>
      <c r="K51" s="146"/>
      <c r="L51" s="146"/>
      <c r="M51" s="146"/>
      <c r="N51" s="146"/>
      <c r="O51" s="146"/>
      <c r="P51" s="146"/>
      <c r="Q51" s="146"/>
      <c r="R51" s="146"/>
      <c r="S51" s="146"/>
      <c r="T51" s="146"/>
      <c r="U51" s="147"/>
      <c r="BW51" s="3"/>
      <c r="BX51" s="3"/>
      <c r="BY51" s="3"/>
      <c r="BZ51" s="3"/>
      <c r="CA51" s="3"/>
      <c r="CB51" s="3"/>
    </row>
    <row r="52" spans="1:74" s="8" customFormat="1" ht="15.75">
      <c r="A52" s="26"/>
      <c r="B52" s="140" t="s">
        <v>41</v>
      </c>
      <c r="C52" s="140"/>
      <c r="D52" s="140"/>
      <c r="E52" s="140"/>
      <c r="F52" s="140"/>
      <c r="G52" s="140"/>
      <c r="H52" s="140"/>
      <c r="I52" s="140"/>
      <c r="J52" s="140"/>
      <c r="K52" s="140"/>
      <c r="L52" s="140"/>
      <c r="M52" s="140"/>
      <c r="N52" s="99"/>
      <c r="O52" s="141" t="s">
        <v>42</v>
      </c>
      <c r="P52" s="142"/>
      <c r="Q52" s="142"/>
      <c r="R52" s="142"/>
      <c r="S52" s="142"/>
      <c r="T52" s="142"/>
      <c r="U52" s="2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row>
    <row r="53" spans="1:74" s="10" customFormat="1" ht="18" customHeight="1">
      <c r="A53" s="28"/>
      <c r="B53" s="140" t="s">
        <v>11</v>
      </c>
      <c r="C53" s="140"/>
      <c r="D53" s="140"/>
      <c r="E53" s="140"/>
      <c r="F53" s="140"/>
      <c r="G53" s="140"/>
      <c r="H53" s="140"/>
      <c r="I53" s="140"/>
      <c r="J53" s="140"/>
      <c r="K53" s="140"/>
      <c r="L53" s="140"/>
      <c r="M53" s="140"/>
      <c r="N53" s="100"/>
      <c r="O53" s="101"/>
      <c r="P53" s="72"/>
      <c r="Q53" s="72"/>
      <c r="R53" s="9"/>
      <c r="S53" s="72"/>
      <c r="T53" s="9"/>
      <c r="U53" s="2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row>
    <row r="54" spans="1:74" s="10" customFormat="1" ht="17.25" customHeight="1">
      <c r="A54" s="28"/>
      <c r="B54" s="24"/>
      <c r="C54" s="24"/>
      <c r="D54" s="24"/>
      <c r="E54" s="24"/>
      <c r="F54" s="24"/>
      <c r="G54" s="24"/>
      <c r="H54" s="24"/>
      <c r="I54" s="24"/>
      <c r="J54" s="24"/>
      <c r="K54" s="24"/>
      <c r="L54" s="24"/>
      <c r="M54" s="24"/>
      <c r="N54" s="102"/>
      <c r="O54" s="45"/>
      <c r="Q54" s="72" t="s">
        <v>14</v>
      </c>
      <c r="R54" s="9"/>
      <c r="S54" s="72" t="s">
        <v>14</v>
      </c>
      <c r="T54" s="9"/>
      <c r="U54" s="2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row>
    <row r="55" spans="1:21" ht="15">
      <c r="A55" s="25"/>
      <c r="B55" s="24"/>
      <c r="C55" s="103"/>
      <c r="D55" s="103"/>
      <c r="E55" s="104" t="s">
        <v>10</v>
      </c>
      <c r="F55" s="103"/>
      <c r="G55" s="79"/>
      <c r="H55" s="24"/>
      <c r="I55" s="103"/>
      <c r="J55" s="103"/>
      <c r="K55" s="104" t="s">
        <v>12</v>
      </c>
      <c r="L55" s="103"/>
      <c r="M55" s="79"/>
      <c r="N55" s="73"/>
      <c r="O55" s="43"/>
      <c r="P55" s="24"/>
      <c r="Q55" s="72" t="s">
        <v>16</v>
      </c>
      <c r="R55" s="11"/>
      <c r="S55" s="72" t="s">
        <v>102</v>
      </c>
      <c r="T55" s="11"/>
      <c r="U55" s="30"/>
    </row>
    <row r="56" spans="1:21" ht="15">
      <c r="A56" s="25"/>
      <c r="B56" s="22" t="s">
        <v>43</v>
      </c>
      <c r="C56" s="4"/>
      <c r="D56" s="4"/>
      <c r="E56" s="4"/>
      <c r="F56" s="4"/>
      <c r="G56" s="4"/>
      <c r="H56" s="22"/>
      <c r="I56" s="4"/>
      <c r="J56" s="4"/>
      <c r="K56" s="4"/>
      <c r="L56" s="4"/>
      <c r="M56" s="4"/>
      <c r="N56" s="50"/>
      <c r="O56" s="45"/>
      <c r="P56" s="24"/>
      <c r="Q56" s="79" t="s">
        <v>13</v>
      </c>
      <c r="R56" s="11"/>
      <c r="S56" s="79" t="s">
        <v>116</v>
      </c>
      <c r="T56" s="11"/>
      <c r="U56" s="30"/>
    </row>
    <row r="57" spans="1:21" ht="17.25" customHeight="1">
      <c r="A57" s="25"/>
      <c r="B57" s="23" t="s">
        <v>44</v>
      </c>
      <c r="C57" s="4"/>
      <c r="D57" s="4"/>
      <c r="E57" s="4"/>
      <c r="F57" s="4"/>
      <c r="G57" s="4">
        <v>13250347.99</v>
      </c>
      <c r="H57" s="23"/>
      <c r="I57" s="4"/>
      <c r="J57" s="4"/>
      <c r="K57" s="4"/>
      <c r="L57" s="4"/>
      <c r="M57" s="4">
        <v>9358994.89</v>
      </c>
      <c r="N57" s="50"/>
      <c r="O57" s="45"/>
      <c r="P57" s="24"/>
      <c r="Q57" s="4"/>
      <c r="R57" s="11"/>
      <c r="S57" s="4"/>
      <c r="T57" s="11"/>
      <c r="U57" s="30"/>
    </row>
    <row r="58" spans="1:21" ht="17.25" customHeight="1">
      <c r="A58" s="25"/>
      <c r="B58" s="23" t="s">
        <v>94</v>
      </c>
      <c r="C58" s="4"/>
      <c r="D58" s="4"/>
      <c r="E58" s="4"/>
      <c r="F58" s="4"/>
      <c r="G58" s="103">
        <v>28289179.600999996</v>
      </c>
      <c r="H58" s="23"/>
      <c r="I58" s="4"/>
      <c r="J58" s="4"/>
      <c r="K58" s="4"/>
      <c r="L58" s="4"/>
      <c r="M58" s="103">
        <v>33243880.21</v>
      </c>
      <c r="N58" s="50"/>
      <c r="O58" s="85"/>
      <c r="P58" s="24"/>
      <c r="Q58" s="24"/>
      <c r="R58" s="11"/>
      <c r="S58" s="24"/>
      <c r="T58" s="11"/>
      <c r="U58" s="30"/>
    </row>
    <row r="59" spans="1:21" ht="17.25" customHeight="1">
      <c r="A59" s="25"/>
      <c r="B59" s="22" t="s">
        <v>72</v>
      </c>
      <c r="C59" s="4"/>
      <c r="D59" s="4"/>
      <c r="E59" s="4"/>
      <c r="F59" s="4"/>
      <c r="G59" s="76">
        <f>G57-G58</f>
        <v>-15038831.610999996</v>
      </c>
      <c r="H59" s="22"/>
      <c r="I59" s="4"/>
      <c r="J59" s="4"/>
      <c r="K59" s="4"/>
      <c r="L59" s="4"/>
      <c r="M59" s="76">
        <f>M57-M58</f>
        <v>-23884885.32</v>
      </c>
      <c r="N59" s="50"/>
      <c r="O59" s="45" t="s">
        <v>123</v>
      </c>
      <c r="P59" s="24"/>
      <c r="Q59" s="87">
        <f>G82</f>
        <v>3660708.560000003</v>
      </c>
      <c r="R59" s="11"/>
      <c r="S59" s="87">
        <f>M82</f>
        <v>-2816453.4900000007</v>
      </c>
      <c r="T59" s="11"/>
      <c r="U59" s="30"/>
    </row>
    <row r="60" spans="1:21" ht="17.25" customHeight="1">
      <c r="A60" s="25"/>
      <c r="B60" s="23" t="s">
        <v>95</v>
      </c>
      <c r="C60" s="4"/>
      <c r="D60" s="4"/>
      <c r="E60" s="4"/>
      <c r="F60" s="4"/>
      <c r="G60" s="4">
        <v>23012965.34</v>
      </c>
      <c r="H60" s="23"/>
      <c r="I60" s="4"/>
      <c r="J60" s="4"/>
      <c r="K60" s="4"/>
      <c r="L60" s="4"/>
      <c r="M60" s="4">
        <v>25503808.93</v>
      </c>
      <c r="N60" s="50"/>
      <c r="O60" s="45" t="s">
        <v>45</v>
      </c>
      <c r="P60" s="24"/>
      <c r="Q60" s="21">
        <f>S61</f>
        <v>-15526351.56</v>
      </c>
      <c r="R60" s="11"/>
      <c r="S60" s="21">
        <v>-12709898.07</v>
      </c>
      <c r="T60" s="11"/>
      <c r="U60" s="30"/>
    </row>
    <row r="61" spans="1:21" ht="17.25" customHeight="1" thickBot="1">
      <c r="A61" s="25"/>
      <c r="B61" s="23" t="s">
        <v>121</v>
      </c>
      <c r="C61" s="4"/>
      <c r="D61" s="4"/>
      <c r="E61" s="4"/>
      <c r="F61" s="4"/>
      <c r="G61" s="103">
        <v>0</v>
      </c>
      <c r="H61" s="23"/>
      <c r="I61" s="4"/>
      <c r="J61" s="4"/>
      <c r="K61" s="4"/>
      <c r="L61" s="4"/>
      <c r="M61" s="103">
        <v>2856504.48</v>
      </c>
      <c r="N61" s="50"/>
      <c r="O61" s="44" t="s">
        <v>122</v>
      </c>
      <c r="P61" s="24"/>
      <c r="Q61" s="14">
        <f>Q59+Q60</f>
        <v>-11865642.999999998</v>
      </c>
      <c r="R61" s="11"/>
      <c r="S61" s="14">
        <f>S59+S60</f>
        <v>-15526351.56</v>
      </c>
      <c r="T61" s="11"/>
      <c r="U61" s="30"/>
    </row>
    <row r="62" spans="1:21" ht="17.25" customHeight="1" thickTop="1">
      <c r="A62" s="25"/>
      <c r="B62" s="22" t="s">
        <v>46</v>
      </c>
      <c r="C62" s="4"/>
      <c r="D62" s="4"/>
      <c r="E62" s="4"/>
      <c r="F62" s="4"/>
      <c r="G62" s="76">
        <f>G59+G60+G61</f>
        <v>7974133.729000004</v>
      </c>
      <c r="H62" s="22"/>
      <c r="I62" s="4"/>
      <c r="J62" s="4"/>
      <c r="K62" s="4"/>
      <c r="L62" s="4"/>
      <c r="M62" s="76">
        <f>M59+M60+M61</f>
        <v>4475428.09</v>
      </c>
      <c r="N62" s="50"/>
      <c r="O62" s="44"/>
      <c r="P62" s="76"/>
      <c r="Q62" s="76"/>
      <c r="R62" s="11"/>
      <c r="S62" s="76"/>
      <c r="T62" s="11"/>
      <c r="U62" s="30"/>
    </row>
    <row r="63" spans="1:21" ht="17.25" customHeight="1">
      <c r="A63" s="25"/>
      <c r="B63" s="23" t="s">
        <v>96</v>
      </c>
      <c r="C63" s="4">
        <v>9082884.119</v>
      </c>
      <c r="D63" s="4"/>
      <c r="E63" s="4"/>
      <c r="F63" s="4"/>
      <c r="G63" s="4"/>
      <c r="H63" s="23"/>
      <c r="I63" s="4">
        <v>9445464.58</v>
      </c>
      <c r="J63" s="4"/>
      <c r="K63" s="4"/>
      <c r="L63" s="4"/>
      <c r="M63" s="4"/>
      <c r="N63" s="50"/>
      <c r="O63" s="45"/>
      <c r="P63" s="81"/>
      <c r="Q63" s="4"/>
      <c r="R63" s="11"/>
      <c r="S63" s="4"/>
      <c r="T63" s="11"/>
      <c r="U63" s="30"/>
    </row>
    <row r="64" spans="1:21" ht="17.25" customHeight="1">
      <c r="A64" s="25"/>
      <c r="B64" s="23" t="s">
        <v>55</v>
      </c>
      <c r="C64" s="103">
        <v>0</v>
      </c>
      <c r="D64" s="4"/>
      <c r="E64" s="103">
        <f>SUM(C63:C64)</f>
        <v>9082884.119</v>
      </c>
      <c r="F64" s="4"/>
      <c r="G64" s="103">
        <f>E64</f>
        <v>9082884.119</v>
      </c>
      <c r="H64" s="23"/>
      <c r="I64" s="103">
        <v>0</v>
      </c>
      <c r="J64" s="4"/>
      <c r="K64" s="103">
        <f>SUM(I63:I64)</f>
        <v>9445464.58</v>
      </c>
      <c r="L64" s="4"/>
      <c r="M64" s="103">
        <f>K64</f>
        <v>9445464.58</v>
      </c>
      <c r="N64" s="50"/>
      <c r="O64" s="55"/>
      <c r="P64" s="123"/>
      <c r="Q64" s="56"/>
      <c r="R64" s="123"/>
      <c r="S64" s="57"/>
      <c r="T64" s="11"/>
      <c r="U64" s="30"/>
    </row>
    <row r="65" spans="1:21" ht="17.25" customHeight="1">
      <c r="A65" s="25"/>
      <c r="B65" s="22" t="s">
        <v>73</v>
      </c>
      <c r="C65" s="4"/>
      <c r="D65" s="4"/>
      <c r="E65" s="4"/>
      <c r="F65" s="76"/>
      <c r="G65" s="87">
        <f>G62-G64</f>
        <v>-1108750.3899999969</v>
      </c>
      <c r="H65" s="22"/>
      <c r="I65" s="4"/>
      <c r="J65" s="4"/>
      <c r="K65" s="4"/>
      <c r="L65" s="76"/>
      <c r="M65" s="87">
        <f>M62-M64</f>
        <v>-4970036.49</v>
      </c>
      <c r="N65" s="50"/>
      <c r="O65" s="56"/>
      <c r="P65" s="123"/>
      <c r="Q65" s="21"/>
      <c r="R65" s="81"/>
      <c r="S65" s="21"/>
      <c r="T65" s="11"/>
      <c r="U65" s="30"/>
    </row>
    <row r="66" spans="1:21" ht="17.25" customHeight="1">
      <c r="A66" s="25"/>
      <c r="B66" s="22" t="s">
        <v>97</v>
      </c>
      <c r="C66" s="21">
        <v>21731.1</v>
      </c>
      <c r="D66" s="4"/>
      <c r="E66" s="4"/>
      <c r="F66" s="4"/>
      <c r="G66" s="21"/>
      <c r="H66" s="22"/>
      <c r="I66" s="21">
        <v>23866.1</v>
      </c>
      <c r="J66" s="4"/>
      <c r="K66" s="4"/>
      <c r="L66" s="4"/>
      <c r="M66" s="21"/>
      <c r="N66" s="50"/>
      <c r="O66" s="56"/>
      <c r="P66" s="123"/>
      <c r="Q66" s="21"/>
      <c r="R66" s="81"/>
      <c r="S66" s="21"/>
      <c r="T66" s="11"/>
      <c r="U66" s="30"/>
    </row>
    <row r="67" spans="1:21" ht="17.25" customHeight="1">
      <c r="A67" s="25"/>
      <c r="B67" s="23" t="s">
        <v>98</v>
      </c>
      <c r="C67" s="105">
        <v>0</v>
      </c>
      <c r="D67" s="4"/>
      <c r="E67" s="103">
        <f>SUM(C66:C67)</f>
        <v>21731.1</v>
      </c>
      <c r="F67" s="4"/>
      <c r="G67" s="103">
        <f>E67</f>
        <v>21731.1</v>
      </c>
      <c r="H67" s="23"/>
      <c r="I67" s="105">
        <v>0</v>
      </c>
      <c r="J67" s="4"/>
      <c r="K67" s="103">
        <f>SUM(I66:I67)</f>
        <v>23866.1</v>
      </c>
      <c r="L67" s="4"/>
      <c r="M67" s="103">
        <f>K67</f>
        <v>23866.1</v>
      </c>
      <c r="N67" s="50"/>
      <c r="O67" s="58"/>
      <c r="P67" s="123"/>
      <c r="Q67" s="59"/>
      <c r="R67" s="59"/>
      <c r="S67" s="59"/>
      <c r="T67" s="11"/>
      <c r="U67" s="30"/>
    </row>
    <row r="68" spans="1:21" ht="17.25" customHeight="1">
      <c r="A68" s="25"/>
      <c r="B68" s="22" t="s">
        <v>74</v>
      </c>
      <c r="C68" s="4"/>
      <c r="D68" s="4"/>
      <c r="E68" s="76"/>
      <c r="F68" s="4"/>
      <c r="G68" s="87">
        <f>G65+G67</f>
        <v>-1087019.2899999968</v>
      </c>
      <c r="H68" s="22"/>
      <c r="I68" s="4"/>
      <c r="J68" s="4"/>
      <c r="K68" s="76"/>
      <c r="L68" s="4"/>
      <c r="M68" s="87">
        <f>M65+M67</f>
        <v>-4946170.390000001</v>
      </c>
      <c r="N68" s="50"/>
      <c r="O68" s="45"/>
      <c r="P68" s="81"/>
      <c r="Q68" s="4"/>
      <c r="R68" s="11"/>
      <c r="S68" s="4"/>
      <c r="T68" s="11"/>
      <c r="U68" s="30"/>
    </row>
    <row r="69" spans="1:21" ht="17.25" customHeight="1">
      <c r="A69" s="25"/>
      <c r="B69" s="22"/>
      <c r="C69" s="4"/>
      <c r="D69" s="4"/>
      <c r="E69" s="76"/>
      <c r="F69" s="4"/>
      <c r="G69" s="87"/>
      <c r="H69" s="22"/>
      <c r="I69" s="4"/>
      <c r="J69" s="4"/>
      <c r="K69" s="76"/>
      <c r="L69" s="4"/>
      <c r="M69" s="87"/>
      <c r="N69" s="50"/>
      <c r="O69" s="45"/>
      <c r="P69" s="81"/>
      <c r="Q69" s="4"/>
      <c r="R69" s="11"/>
      <c r="S69" s="4"/>
      <c r="T69" s="11"/>
      <c r="U69" s="30"/>
    </row>
    <row r="70" spans="1:21" ht="17.25" customHeight="1">
      <c r="A70" s="25"/>
      <c r="B70" s="22" t="s">
        <v>47</v>
      </c>
      <c r="C70" s="4"/>
      <c r="D70" s="4"/>
      <c r="E70" s="76"/>
      <c r="F70" s="4"/>
      <c r="G70" s="87"/>
      <c r="H70" s="22"/>
      <c r="I70" s="4"/>
      <c r="J70" s="4"/>
      <c r="K70" s="76"/>
      <c r="L70" s="4"/>
      <c r="M70" s="87"/>
      <c r="N70" s="50"/>
      <c r="O70" s="45"/>
      <c r="P70" s="81"/>
      <c r="Q70" s="4"/>
      <c r="R70" s="11"/>
      <c r="S70" s="4"/>
      <c r="T70" s="11"/>
      <c r="U70" s="30"/>
    </row>
    <row r="71" spans="1:21" ht="17.25" customHeight="1">
      <c r="A71" s="25"/>
      <c r="B71" s="23" t="s">
        <v>56</v>
      </c>
      <c r="C71" s="11">
        <v>4617.43</v>
      </c>
      <c r="D71" s="4"/>
      <c r="E71" s="4"/>
      <c r="F71" s="4"/>
      <c r="G71" s="87"/>
      <c r="H71" s="22"/>
      <c r="I71" s="11">
        <v>5938.89</v>
      </c>
      <c r="J71" s="4"/>
      <c r="K71" s="4"/>
      <c r="L71" s="4"/>
      <c r="M71" s="87"/>
      <c r="N71" s="50"/>
      <c r="O71" s="45"/>
      <c r="P71" s="81"/>
      <c r="Q71" s="4"/>
      <c r="R71" s="11"/>
      <c r="S71" s="4"/>
      <c r="T71" s="11"/>
      <c r="U71" s="30"/>
    </row>
    <row r="72" spans="1:21" ht="17.25" customHeight="1">
      <c r="A72" s="25"/>
      <c r="B72" s="23" t="s">
        <v>126</v>
      </c>
      <c r="C72" s="11">
        <v>5001809.25</v>
      </c>
      <c r="D72" s="4"/>
      <c r="E72" s="4"/>
      <c r="F72" s="4"/>
      <c r="G72" s="87"/>
      <c r="H72" s="23"/>
      <c r="I72" s="4">
        <v>2014906.26</v>
      </c>
      <c r="J72" s="4"/>
      <c r="K72" s="4"/>
      <c r="L72" s="4"/>
      <c r="M72" s="87"/>
      <c r="N72" s="50"/>
      <c r="O72" s="45"/>
      <c r="P72" s="81"/>
      <c r="Q72" s="4"/>
      <c r="R72" s="11"/>
      <c r="S72" s="4"/>
      <c r="T72" s="11"/>
      <c r="U72" s="30"/>
    </row>
    <row r="73" spans="1:21" ht="17.25" customHeight="1">
      <c r="A73" s="25"/>
      <c r="B73" s="23" t="s">
        <v>103</v>
      </c>
      <c r="C73" s="103">
        <v>0</v>
      </c>
      <c r="D73" s="4"/>
      <c r="E73" s="103">
        <f>SUM(C71:C73)</f>
        <v>5006426.68</v>
      </c>
      <c r="F73" s="4"/>
      <c r="G73" s="106">
        <f>E73</f>
        <v>5006426.68</v>
      </c>
      <c r="H73" s="23"/>
      <c r="I73" s="103">
        <v>109261.05</v>
      </c>
      <c r="J73" s="4"/>
      <c r="K73" s="103">
        <f>SUM(I71:I73)</f>
        <v>2130106.1999999997</v>
      </c>
      <c r="L73" s="4"/>
      <c r="M73" s="106">
        <f>K73</f>
        <v>2130106.1999999997</v>
      </c>
      <c r="N73" s="50"/>
      <c r="O73" s="43"/>
      <c r="P73" s="11"/>
      <c r="Q73" s="11"/>
      <c r="R73" s="11"/>
      <c r="S73" s="11"/>
      <c r="T73" s="11"/>
      <c r="U73" s="30"/>
    </row>
    <row r="74" spans="1:21" ht="17.25" customHeight="1">
      <c r="A74" s="25"/>
      <c r="B74" s="23"/>
      <c r="C74" s="4"/>
      <c r="D74" s="4"/>
      <c r="E74" s="4"/>
      <c r="F74" s="4"/>
      <c r="G74" s="87"/>
      <c r="H74" s="23"/>
      <c r="I74" s="4"/>
      <c r="J74" s="4"/>
      <c r="K74" s="4"/>
      <c r="L74" s="4"/>
      <c r="M74" s="87"/>
      <c r="N74" s="50"/>
      <c r="O74" s="43"/>
      <c r="P74" s="11"/>
      <c r="Q74" s="11"/>
      <c r="R74" s="11"/>
      <c r="S74" s="11"/>
      <c r="T74" s="11"/>
      <c r="U74" s="30"/>
    </row>
    <row r="75" spans="1:21" ht="17.25" customHeight="1">
      <c r="A75" s="25"/>
      <c r="B75" s="22" t="s">
        <v>78</v>
      </c>
      <c r="C75" s="4"/>
      <c r="D75" s="4"/>
      <c r="E75" s="4"/>
      <c r="F75" s="4"/>
      <c r="G75" s="87"/>
      <c r="H75" s="23"/>
      <c r="I75" s="4"/>
      <c r="J75" s="4"/>
      <c r="K75" s="4"/>
      <c r="L75" s="4"/>
      <c r="M75" s="87"/>
      <c r="N75" s="50"/>
      <c r="O75" s="45"/>
      <c r="P75" s="81"/>
      <c r="Q75" s="4"/>
      <c r="R75" s="11"/>
      <c r="S75" s="4"/>
      <c r="T75" s="11"/>
      <c r="U75" s="30"/>
    </row>
    <row r="76" spans="1:21" ht="17.25" customHeight="1">
      <c r="A76" s="25"/>
      <c r="B76" s="23" t="s">
        <v>79</v>
      </c>
      <c r="C76" s="11">
        <v>68.21</v>
      </c>
      <c r="D76" s="4"/>
      <c r="E76" s="4"/>
      <c r="F76" s="4"/>
      <c r="G76" s="87"/>
      <c r="H76" s="23"/>
      <c r="I76" s="11">
        <v>389.3</v>
      </c>
      <c r="J76" s="4"/>
      <c r="K76" s="4"/>
      <c r="L76" s="4"/>
      <c r="M76" s="87"/>
      <c r="N76" s="50"/>
      <c r="O76" s="45"/>
      <c r="P76" s="81"/>
      <c r="Q76" s="4"/>
      <c r="R76" s="11"/>
      <c r="S76" s="4"/>
      <c r="T76" s="11"/>
      <c r="U76" s="30"/>
    </row>
    <row r="77" spans="1:21" ht="17.25" customHeight="1">
      <c r="A77" s="25"/>
      <c r="B77" s="23" t="s">
        <v>80</v>
      </c>
      <c r="C77" s="103">
        <v>258630.62</v>
      </c>
      <c r="D77" s="4"/>
      <c r="E77" s="103">
        <f>SUM(C76:C77)</f>
        <v>258698.83</v>
      </c>
      <c r="F77" s="4"/>
      <c r="G77" s="106">
        <f>C76+C77</f>
        <v>258698.83</v>
      </c>
      <c r="H77" s="23"/>
      <c r="I77" s="103">
        <v>0</v>
      </c>
      <c r="J77" s="4"/>
      <c r="K77" s="103">
        <f>SUM(I76:I77)</f>
        <v>389.3</v>
      </c>
      <c r="L77" s="4"/>
      <c r="M77" s="106">
        <f>I76+I77</f>
        <v>389.3</v>
      </c>
      <c r="N77" s="50"/>
      <c r="O77" s="45"/>
      <c r="P77" s="81"/>
      <c r="Q77" s="4"/>
      <c r="R77" s="11"/>
      <c r="S77" s="4"/>
      <c r="T77" s="11"/>
      <c r="U77" s="30"/>
    </row>
    <row r="78" spans="1:21" ht="17.25" customHeight="1">
      <c r="A78" s="25"/>
      <c r="B78" s="23"/>
      <c r="C78" s="4"/>
      <c r="D78" s="4"/>
      <c r="E78" s="4"/>
      <c r="F78" s="4"/>
      <c r="G78" s="21"/>
      <c r="H78" s="23"/>
      <c r="I78" s="4"/>
      <c r="J78" s="4"/>
      <c r="K78" s="4"/>
      <c r="L78" s="4"/>
      <c r="M78" s="21"/>
      <c r="N78" s="50"/>
      <c r="O78" s="45"/>
      <c r="P78" s="81"/>
      <c r="Q78" s="4"/>
      <c r="R78" s="11"/>
      <c r="S78" s="4"/>
      <c r="T78" s="11"/>
      <c r="U78" s="30"/>
    </row>
    <row r="79" spans="1:21" ht="17.25" customHeight="1">
      <c r="A79" s="25"/>
      <c r="B79" s="22" t="s">
        <v>125</v>
      </c>
      <c r="C79" s="4"/>
      <c r="D79" s="4"/>
      <c r="E79" s="76"/>
      <c r="F79" s="4"/>
      <c r="G79" s="87">
        <f>G68+G73-G77</f>
        <v>3660708.560000003</v>
      </c>
      <c r="H79" s="22"/>
      <c r="I79" s="4"/>
      <c r="J79" s="4"/>
      <c r="K79" s="76"/>
      <c r="L79" s="4"/>
      <c r="M79" s="87">
        <f>M68+M73-M77</f>
        <v>-2816453.4900000007</v>
      </c>
      <c r="N79" s="50"/>
      <c r="O79" s="43"/>
      <c r="P79" s="11"/>
      <c r="Q79" s="107"/>
      <c r="R79" s="11"/>
      <c r="S79" s="107"/>
      <c r="T79" s="11"/>
      <c r="U79" s="30"/>
    </row>
    <row r="80" spans="1:21" ht="17.25" customHeight="1">
      <c r="A80" s="25"/>
      <c r="B80" s="23" t="s">
        <v>99</v>
      </c>
      <c r="C80" s="24"/>
      <c r="D80" s="4"/>
      <c r="E80" s="4">
        <v>406646.24</v>
      </c>
      <c r="F80" s="4"/>
      <c r="G80" s="21"/>
      <c r="H80" s="23"/>
      <c r="I80" s="24"/>
      <c r="J80" s="4"/>
      <c r="K80" s="4">
        <v>444839.5</v>
      </c>
      <c r="L80" s="4"/>
      <c r="M80" s="21"/>
      <c r="N80" s="11"/>
      <c r="O80" s="109"/>
      <c r="P80" s="12"/>
      <c r="Q80" s="108"/>
      <c r="R80" s="11"/>
      <c r="S80" s="108"/>
      <c r="T80" s="11"/>
      <c r="U80" s="30"/>
    </row>
    <row r="81" spans="1:21" ht="17.25" customHeight="1">
      <c r="A81" s="25"/>
      <c r="B81" s="23" t="s">
        <v>100</v>
      </c>
      <c r="C81" s="24"/>
      <c r="D81" s="4"/>
      <c r="E81" s="103">
        <v>406646.24</v>
      </c>
      <c r="F81" s="4"/>
      <c r="G81" s="106">
        <v>0</v>
      </c>
      <c r="H81" s="23"/>
      <c r="I81" s="24"/>
      <c r="J81" s="4"/>
      <c r="K81" s="103">
        <v>444839.5</v>
      </c>
      <c r="L81" s="4"/>
      <c r="M81" s="106">
        <v>0</v>
      </c>
      <c r="N81" s="50"/>
      <c r="O81" s="54"/>
      <c r="P81" s="54"/>
      <c r="Q81" s="54"/>
      <c r="R81" s="11"/>
      <c r="S81" s="54"/>
      <c r="T81" s="11"/>
      <c r="U81" s="30"/>
    </row>
    <row r="82" spans="1:21" ht="17.25" customHeight="1" thickBot="1">
      <c r="A82" s="25"/>
      <c r="B82" s="22" t="s">
        <v>124</v>
      </c>
      <c r="C82" s="4"/>
      <c r="D82" s="4"/>
      <c r="E82" s="4"/>
      <c r="F82" s="4"/>
      <c r="G82" s="89">
        <f>G79+G81</f>
        <v>3660708.560000003</v>
      </c>
      <c r="H82" s="22"/>
      <c r="I82" s="4"/>
      <c r="J82" s="4"/>
      <c r="K82" s="4"/>
      <c r="L82" s="4"/>
      <c r="M82" s="89">
        <f>M79+M81</f>
        <v>-2816453.4900000007</v>
      </c>
      <c r="N82" s="50"/>
      <c r="O82" s="12"/>
      <c r="P82" s="12"/>
      <c r="Q82" s="72"/>
      <c r="R82" s="11"/>
      <c r="S82" s="72"/>
      <c r="T82" s="11"/>
      <c r="U82" s="30"/>
    </row>
    <row r="83" spans="1:21" ht="17.25" customHeight="1" thickTop="1">
      <c r="A83" s="52"/>
      <c r="B83" s="96"/>
      <c r="C83" s="96"/>
      <c r="D83" s="96"/>
      <c r="E83" s="96"/>
      <c r="F83" s="96"/>
      <c r="G83" s="96"/>
      <c r="H83" s="96"/>
      <c r="I83" s="96"/>
      <c r="J83" s="96"/>
      <c r="K83" s="96"/>
      <c r="L83" s="96"/>
      <c r="M83" s="96"/>
      <c r="N83" s="49"/>
      <c r="O83" s="46"/>
      <c r="P83" s="47"/>
      <c r="Q83" s="104"/>
      <c r="R83" s="48"/>
      <c r="S83" s="104"/>
      <c r="T83" s="48"/>
      <c r="U83" s="53"/>
    </row>
    <row r="84" spans="1:21" ht="17.25" customHeight="1">
      <c r="A84" s="25"/>
      <c r="B84" s="24"/>
      <c r="C84" s="24"/>
      <c r="D84" s="24"/>
      <c r="E84" s="24"/>
      <c r="F84" s="24"/>
      <c r="G84" s="24"/>
      <c r="H84" s="24"/>
      <c r="I84" s="24"/>
      <c r="J84" s="24"/>
      <c r="K84" s="24"/>
      <c r="L84" s="24"/>
      <c r="M84" s="24"/>
      <c r="N84" s="11"/>
      <c r="O84" s="54"/>
      <c r="P84" s="54"/>
      <c r="Q84" s="54"/>
      <c r="R84" s="54"/>
      <c r="S84" s="54"/>
      <c r="T84" s="11"/>
      <c r="U84" s="30"/>
    </row>
    <row r="85" spans="1:21" ht="17.25" customHeight="1">
      <c r="A85" s="126" t="s">
        <v>129</v>
      </c>
      <c r="B85" s="125"/>
      <c r="C85" s="125"/>
      <c r="D85" s="125"/>
      <c r="E85" s="125"/>
      <c r="F85" s="125"/>
      <c r="G85" s="125"/>
      <c r="H85" s="125"/>
      <c r="I85" s="125"/>
      <c r="J85" s="125"/>
      <c r="K85" s="125"/>
      <c r="L85" s="125"/>
      <c r="M85" s="125"/>
      <c r="N85" s="125"/>
      <c r="O85" s="125"/>
      <c r="P85" s="125"/>
      <c r="Q85" s="125"/>
      <c r="R85" s="125"/>
      <c r="S85" s="125"/>
      <c r="T85" s="125"/>
      <c r="U85" s="127"/>
    </row>
    <row r="86" spans="1:21" ht="15">
      <c r="A86" s="25"/>
      <c r="B86" s="112" t="s">
        <v>111</v>
      </c>
      <c r="C86" s="112"/>
      <c r="D86" s="112"/>
      <c r="E86" s="112"/>
      <c r="F86" s="112"/>
      <c r="G86" s="112"/>
      <c r="H86" s="112"/>
      <c r="I86" s="112"/>
      <c r="J86" s="112"/>
      <c r="K86" s="112"/>
      <c r="L86" s="112"/>
      <c r="M86" s="112"/>
      <c r="N86" s="112"/>
      <c r="O86" s="54"/>
      <c r="P86" s="54"/>
      <c r="Q86" s="54"/>
      <c r="R86" s="54"/>
      <c r="S86" s="54"/>
      <c r="T86" s="110"/>
      <c r="U86" s="31"/>
    </row>
    <row r="87" spans="1:21" ht="15">
      <c r="A87" s="25"/>
      <c r="B87" s="113" t="s">
        <v>114</v>
      </c>
      <c r="C87" s="32"/>
      <c r="D87" s="32"/>
      <c r="E87" s="33" t="s">
        <v>108</v>
      </c>
      <c r="F87" s="32"/>
      <c r="G87" s="34"/>
      <c r="H87" s="113"/>
      <c r="I87" s="32"/>
      <c r="J87" s="32"/>
      <c r="K87" s="33" t="s">
        <v>105</v>
      </c>
      <c r="L87" s="32"/>
      <c r="M87" s="34"/>
      <c r="N87" s="113"/>
      <c r="O87" s="24"/>
      <c r="P87" s="12" t="s">
        <v>48</v>
      </c>
      <c r="Q87" s="11"/>
      <c r="R87" s="110"/>
      <c r="S87" s="11"/>
      <c r="T87" s="11"/>
      <c r="U87" s="31"/>
    </row>
    <row r="88" spans="1:21" ht="18.75" customHeight="1">
      <c r="A88" s="25"/>
      <c r="B88" s="113"/>
      <c r="C88" s="34"/>
      <c r="D88" s="34"/>
      <c r="E88" s="33" t="s">
        <v>119</v>
      </c>
      <c r="F88" s="34"/>
      <c r="G88" s="34"/>
      <c r="H88" s="113"/>
      <c r="I88" s="34"/>
      <c r="J88" s="34"/>
      <c r="K88" s="33" t="s">
        <v>120</v>
      </c>
      <c r="L88" s="34"/>
      <c r="M88" s="34"/>
      <c r="N88" s="113"/>
      <c r="O88" s="24"/>
      <c r="P88" s="12" t="s">
        <v>57</v>
      </c>
      <c r="Q88" s="11"/>
      <c r="R88" s="110"/>
      <c r="S88" s="11"/>
      <c r="T88" s="11"/>
      <c r="U88" s="35"/>
    </row>
    <row r="89" spans="1:21" ht="17.25" customHeight="1">
      <c r="A89" s="25"/>
      <c r="B89" s="113"/>
      <c r="C89" s="33"/>
      <c r="D89" s="33"/>
      <c r="E89" s="33"/>
      <c r="F89" s="33"/>
      <c r="G89" s="33"/>
      <c r="H89" s="113"/>
      <c r="I89" s="33"/>
      <c r="J89" s="33"/>
      <c r="K89" s="33"/>
      <c r="L89" s="33"/>
      <c r="M89" s="33"/>
      <c r="N89" s="113"/>
      <c r="O89" s="24"/>
      <c r="P89" s="12" t="s">
        <v>71</v>
      </c>
      <c r="Q89" s="11"/>
      <c r="R89" s="11"/>
      <c r="S89" s="11"/>
      <c r="T89" s="11"/>
      <c r="U89" s="35"/>
    </row>
    <row r="90" spans="1:21" ht="18" customHeight="1">
      <c r="A90" s="25"/>
      <c r="B90" s="33"/>
      <c r="C90" s="114"/>
      <c r="D90" s="114"/>
      <c r="E90" s="113"/>
      <c r="F90" s="114"/>
      <c r="G90" s="114"/>
      <c r="H90" s="33"/>
      <c r="I90" s="114"/>
      <c r="J90" s="114"/>
      <c r="K90" s="113"/>
      <c r="L90" s="114"/>
      <c r="M90" s="114"/>
      <c r="N90" s="33"/>
      <c r="O90" s="24"/>
      <c r="P90" s="12" t="s">
        <v>65</v>
      </c>
      <c r="Q90" s="11"/>
      <c r="R90" s="11"/>
      <c r="S90" s="11"/>
      <c r="T90" s="11"/>
      <c r="U90" s="115"/>
    </row>
    <row r="91" spans="1:21" ht="17.25" customHeight="1">
      <c r="A91" s="25"/>
      <c r="B91" s="33" t="s">
        <v>112</v>
      </c>
      <c r="C91" s="36"/>
      <c r="D91" s="36"/>
      <c r="E91" s="33"/>
      <c r="F91" s="36"/>
      <c r="G91" s="36"/>
      <c r="H91" s="36"/>
      <c r="I91" s="36"/>
      <c r="J91" s="36"/>
      <c r="K91" s="33"/>
      <c r="L91" s="36"/>
      <c r="M91" s="36"/>
      <c r="N91" s="36"/>
      <c r="O91" s="11"/>
      <c r="P91" s="11"/>
      <c r="Q91" s="11"/>
      <c r="R91" s="11"/>
      <c r="S91" s="11"/>
      <c r="T91" s="11"/>
      <c r="U91" s="116"/>
    </row>
    <row r="92" spans="1:21" ht="17.25" customHeight="1">
      <c r="A92" s="25"/>
      <c r="B92" s="113" t="s">
        <v>113</v>
      </c>
      <c r="C92" s="114"/>
      <c r="D92" s="114"/>
      <c r="E92" s="113"/>
      <c r="F92" s="114"/>
      <c r="G92" s="114"/>
      <c r="H92" s="114"/>
      <c r="I92" s="114"/>
      <c r="J92" s="114"/>
      <c r="K92" s="113"/>
      <c r="L92" s="114"/>
      <c r="M92" s="114"/>
      <c r="N92" s="114"/>
      <c r="O92" s="24"/>
      <c r="P92" s="111"/>
      <c r="Q92" s="11"/>
      <c r="R92" s="11"/>
      <c r="S92" s="11"/>
      <c r="T92" s="11"/>
      <c r="U92" s="116"/>
    </row>
    <row r="93" spans="1:21" ht="21" customHeight="1">
      <c r="A93" s="25"/>
      <c r="B93" s="113" t="s">
        <v>117</v>
      </c>
      <c r="C93" s="117"/>
      <c r="D93" s="117"/>
      <c r="E93" s="113" t="s">
        <v>109</v>
      </c>
      <c r="F93" s="117"/>
      <c r="G93" s="117"/>
      <c r="H93" s="113"/>
      <c r="I93" s="117"/>
      <c r="J93" s="117"/>
      <c r="K93" s="113" t="s">
        <v>106</v>
      </c>
      <c r="L93" s="117"/>
      <c r="M93" s="117"/>
      <c r="N93" s="113"/>
      <c r="O93" s="24"/>
      <c r="P93" s="113" t="s">
        <v>85</v>
      </c>
      <c r="Q93" s="38"/>
      <c r="R93" s="11"/>
      <c r="S93" s="118"/>
      <c r="T93" s="11"/>
      <c r="U93" s="116"/>
    </row>
    <row r="94" spans="1:21" ht="18" customHeight="1">
      <c r="A94" s="25"/>
      <c r="B94" s="33" t="s">
        <v>118</v>
      </c>
      <c r="C94" s="32"/>
      <c r="D94" s="32"/>
      <c r="E94" s="33" t="s">
        <v>110</v>
      </c>
      <c r="F94" s="32"/>
      <c r="G94" s="32"/>
      <c r="H94" s="32"/>
      <c r="I94" s="32"/>
      <c r="J94" s="32"/>
      <c r="K94" s="33" t="s">
        <v>107</v>
      </c>
      <c r="L94" s="32"/>
      <c r="M94" s="32"/>
      <c r="N94" s="111"/>
      <c r="O94" s="24"/>
      <c r="P94" s="113" t="s">
        <v>88</v>
      </c>
      <c r="Q94" s="33"/>
      <c r="R94" s="11"/>
      <c r="S94" s="118"/>
      <c r="T94" s="11"/>
      <c r="U94" s="30"/>
    </row>
    <row r="95" spans="1:21" ht="18" customHeight="1">
      <c r="A95" s="25"/>
      <c r="B95" s="33"/>
      <c r="C95" s="32"/>
      <c r="D95" s="32"/>
      <c r="E95" s="33"/>
      <c r="F95" s="32"/>
      <c r="G95" s="32"/>
      <c r="H95" s="32"/>
      <c r="I95" s="32"/>
      <c r="J95" s="32"/>
      <c r="K95" s="33"/>
      <c r="L95" s="32"/>
      <c r="M95" s="32"/>
      <c r="N95" s="111"/>
      <c r="O95" s="24"/>
      <c r="P95" s="113" t="s">
        <v>89</v>
      </c>
      <c r="Q95" s="33"/>
      <c r="R95" s="11"/>
      <c r="S95" s="38"/>
      <c r="T95" s="11"/>
      <c r="U95" s="30"/>
    </row>
    <row r="96" spans="1:21" ht="15">
      <c r="A96" s="25"/>
      <c r="B96" s="20"/>
      <c r="C96" s="20"/>
      <c r="D96" s="20"/>
      <c r="E96" s="20"/>
      <c r="F96" s="20"/>
      <c r="G96" s="20"/>
      <c r="H96" s="20"/>
      <c r="I96" s="20"/>
      <c r="J96" s="20"/>
      <c r="K96" s="20"/>
      <c r="L96" s="20"/>
      <c r="M96" s="20"/>
      <c r="N96" s="11"/>
      <c r="O96" s="11"/>
      <c r="P96" s="11"/>
      <c r="Q96" s="11"/>
      <c r="R96" s="11"/>
      <c r="S96" s="33"/>
      <c r="T96" s="11"/>
      <c r="U96" s="30"/>
    </row>
    <row r="97" spans="1:21" ht="15">
      <c r="A97" s="52"/>
      <c r="B97" s="119"/>
      <c r="C97" s="119"/>
      <c r="D97" s="119"/>
      <c r="E97" s="119"/>
      <c r="F97" s="119"/>
      <c r="G97" s="119"/>
      <c r="H97" s="119"/>
      <c r="I97" s="119"/>
      <c r="J97" s="119"/>
      <c r="K97" s="119"/>
      <c r="L97" s="119"/>
      <c r="M97" s="119"/>
      <c r="N97" s="48"/>
      <c r="O97" s="11"/>
      <c r="P97" s="11"/>
      <c r="Q97" s="11"/>
      <c r="R97" s="48"/>
      <c r="S97" s="120"/>
      <c r="T97" s="48"/>
      <c r="U97" s="53"/>
    </row>
    <row r="98" spans="1:21" ht="46.5" customHeight="1">
      <c r="A98" s="128" t="s">
        <v>130</v>
      </c>
      <c r="B98" s="129"/>
      <c r="C98" s="129"/>
      <c r="D98" s="129"/>
      <c r="E98" s="129"/>
      <c r="F98" s="129"/>
      <c r="G98" s="129"/>
      <c r="H98" s="129"/>
      <c r="I98" s="129"/>
      <c r="J98" s="129"/>
      <c r="K98" s="129"/>
      <c r="L98" s="129"/>
      <c r="M98" s="129"/>
      <c r="N98" s="129"/>
      <c r="O98" s="129"/>
      <c r="P98" s="129"/>
      <c r="Q98" s="129"/>
      <c r="R98" s="129"/>
      <c r="S98" s="129"/>
      <c r="T98" s="129"/>
      <c r="U98" s="130"/>
    </row>
    <row r="99" spans="1:21" ht="408.75" customHeight="1">
      <c r="A99" s="131" t="s">
        <v>7</v>
      </c>
      <c r="B99" s="132"/>
      <c r="C99" s="132"/>
      <c r="D99" s="132"/>
      <c r="E99" s="132"/>
      <c r="F99" s="132"/>
      <c r="G99" s="132"/>
      <c r="H99" s="132"/>
      <c r="I99" s="132"/>
      <c r="J99" s="132"/>
      <c r="K99" s="132"/>
      <c r="L99" s="132"/>
      <c r="M99" s="132"/>
      <c r="N99" s="132"/>
      <c r="O99" s="132"/>
      <c r="P99" s="132"/>
      <c r="Q99" s="132"/>
      <c r="R99" s="132"/>
      <c r="S99" s="132"/>
      <c r="T99" s="132"/>
      <c r="U99" s="133"/>
    </row>
    <row r="100" spans="1:21" ht="14.25">
      <c r="A100" s="126" t="s">
        <v>1</v>
      </c>
      <c r="B100" s="125"/>
      <c r="C100" s="125"/>
      <c r="D100" s="125"/>
      <c r="E100" s="125"/>
      <c r="F100" s="125"/>
      <c r="G100" s="125"/>
      <c r="H100" s="125"/>
      <c r="I100" s="125"/>
      <c r="J100" s="125"/>
      <c r="K100" s="125"/>
      <c r="L100" s="125"/>
      <c r="M100" s="125"/>
      <c r="N100" s="125"/>
      <c r="O100" s="125"/>
      <c r="P100" s="125"/>
      <c r="Q100" s="125"/>
      <c r="R100" s="125"/>
      <c r="S100" s="125"/>
      <c r="T100" s="125"/>
      <c r="U100" s="127"/>
    </row>
    <row r="101" spans="1:21" ht="14.25">
      <c r="A101" s="126" t="s">
        <v>2</v>
      </c>
      <c r="B101" s="125"/>
      <c r="C101" s="125"/>
      <c r="D101" s="125"/>
      <c r="E101" s="125"/>
      <c r="F101" s="125"/>
      <c r="G101" s="125"/>
      <c r="H101" s="125"/>
      <c r="I101" s="125"/>
      <c r="J101" s="125"/>
      <c r="K101" s="125"/>
      <c r="L101" s="125"/>
      <c r="M101" s="125"/>
      <c r="N101" s="125"/>
      <c r="O101" s="125"/>
      <c r="P101" s="125"/>
      <c r="Q101" s="125"/>
      <c r="R101" s="125"/>
      <c r="S101" s="125"/>
      <c r="T101" s="125"/>
      <c r="U101" s="127"/>
    </row>
    <row r="102" spans="1:21" ht="14.25">
      <c r="A102" s="25"/>
      <c r="B102" s="20"/>
      <c r="C102" s="20"/>
      <c r="D102" s="20"/>
      <c r="E102" s="20"/>
      <c r="F102" s="20"/>
      <c r="G102" s="20"/>
      <c r="H102" s="20"/>
      <c r="I102" s="20"/>
      <c r="J102" s="20"/>
      <c r="K102" s="20"/>
      <c r="L102" s="20"/>
      <c r="M102" s="20"/>
      <c r="N102" s="11"/>
      <c r="O102" s="11"/>
      <c r="P102" s="11"/>
      <c r="Q102" s="11"/>
      <c r="R102" s="11"/>
      <c r="S102" s="11"/>
      <c r="T102" s="11"/>
      <c r="U102" s="30"/>
    </row>
    <row r="103" spans="1:21" ht="14.25">
      <c r="A103" s="25"/>
      <c r="B103" s="20"/>
      <c r="C103" s="20"/>
      <c r="D103" s="20"/>
      <c r="E103" s="125" t="s">
        <v>3</v>
      </c>
      <c r="F103" s="125"/>
      <c r="G103" s="125"/>
      <c r="H103" s="125"/>
      <c r="I103" s="125"/>
      <c r="J103" s="125"/>
      <c r="K103" s="125" t="s">
        <v>4</v>
      </c>
      <c r="L103" s="125"/>
      <c r="M103" s="125"/>
      <c r="N103" s="125"/>
      <c r="O103" s="125"/>
      <c r="P103" s="11"/>
      <c r="Q103" s="11"/>
      <c r="R103" s="11"/>
      <c r="S103" s="11"/>
      <c r="T103" s="11"/>
      <c r="U103" s="30"/>
    </row>
    <row r="104" spans="1:21" ht="14.25">
      <c r="A104" s="25"/>
      <c r="B104" s="121"/>
      <c r="C104" s="20"/>
      <c r="D104" s="20"/>
      <c r="E104" s="20"/>
      <c r="F104" s="20"/>
      <c r="G104" s="20"/>
      <c r="H104" s="20"/>
      <c r="I104" s="20"/>
      <c r="J104" s="20"/>
      <c r="K104" s="20"/>
      <c r="L104" s="20"/>
      <c r="M104" s="20"/>
      <c r="N104" s="11"/>
      <c r="O104" s="11"/>
      <c r="P104" s="11"/>
      <c r="Q104" s="11"/>
      <c r="R104" s="11"/>
      <c r="S104" s="11"/>
      <c r="T104" s="11"/>
      <c r="U104" s="30"/>
    </row>
    <row r="105" spans="1:21" ht="14.25">
      <c r="A105" s="25"/>
      <c r="B105" s="121"/>
      <c r="C105" s="20"/>
      <c r="D105" s="20"/>
      <c r="E105" s="20"/>
      <c r="F105" s="20"/>
      <c r="G105" s="20"/>
      <c r="H105" s="20"/>
      <c r="I105" s="20"/>
      <c r="J105" s="20"/>
      <c r="K105" s="20"/>
      <c r="L105" s="20"/>
      <c r="M105" s="20"/>
      <c r="N105" s="11"/>
      <c r="O105" s="11"/>
      <c r="P105" s="11"/>
      <c r="Q105" s="11"/>
      <c r="R105" s="11"/>
      <c r="S105" s="11"/>
      <c r="T105" s="11"/>
      <c r="U105" s="30"/>
    </row>
    <row r="106" spans="1:21" ht="14.25">
      <c r="A106" s="25"/>
      <c r="B106" s="122"/>
      <c r="C106" s="20"/>
      <c r="D106" s="20"/>
      <c r="E106" s="20"/>
      <c r="F106" s="20"/>
      <c r="G106" s="20"/>
      <c r="H106" s="20"/>
      <c r="I106" s="20"/>
      <c r="J106" s="20"/>
      <c r="K106" s="20"/>
      <c r="L106" s="20"/>
      <c r="M106" s="20"/>
      <c r="N106" s="11"/>
      <c r="O106" s="11"/>
      <c r="P106" s="11"/>
      <c r="Q106" s="11"/>
      <c r="R106" s="11"/>
      <c r="S106" s="11"/>
      <c r="T106" s="11"/>
      <c r="U106" s="30"/>
    </row>
    <row r="107" spans="1:21" ht="14.25">
      <c r="A107" s="25"/>
      <c r="B107" s="122"/>
      <c r="C107" s="20"/>
      <c r="D107" s="20"/>
      <c r="E107" s="20"/>
      <c r="F107" s="125"/>
      <c r="G107" s="125"/>
      <c r="H107" s="125"/>
      <c r="I107" s="125"/>
      <c r="J107" s="125"/>
      <c r="K107" s="20"/>
      <c r="L107" s="20"/>
      <c r="M107" s="20"/>
      <c r="N107" s="11"/>
      <c r="O107" s="11"/>
      <c r="P107" s="11"/>
      <c r="Q107" s="11"/>
      <c r="R107" s="11"/>
      <c r="S107" s="11"/>
      <c r="T107" s="11"/>
      <c r="U107" s="30"/>
    </row>
    <row r="108" spans="1:21" ht="14.25">
      <c r="A108" s="25"/>
      <c r="B108" s="20"/>
      <c r="C108" s="20"/>
      <c r="D108" s="20"/>
      <c r="E108" s="125" t="s">
        <v>5</v>
      </c>
      <c r="F108" s="125"/>
      <c r="G108" s="125"/>
      <c r="H108" s="125"/>
      <c r="I108" s="125"/>
      <c r="J108" s="20"/>
      <c r="K108" s="125" t="s">
        <v>6</v>
      </c>
      <c r="L108" s="125"/>
      <c r="M108" s="125"/>
      <c r="N108" s="125"/>
      <c r="O108" s="125"/>
      <c r="P108" s="11"/>
      <c r="Q108" s="11"/>
      <c r="R108" s="11"/>
      <c r="S108" s="11"/>
      <c r="T108" s="11"/>
      <c r="U108" s="30"/>
    </row>
    <row r="109" spans="1:21" ht="14.25">
      <c r="A109" s="25"/>
      <c r="B109" s="20"/>
      <c r="C109" s="20"/>
      <c r="D109" s="20"/>
      <c r="E109" s="20"/>
      <c r="F109" s="20"/>
      <c r="G109" s="20"/>
      <c r="H109" s="20"/>
      <c r="I109" s="20"/>
      <c r="J109" s="20"/>
      <c r="K109" s="20"/>
      <c r="L109" s="20"/>
      <c r="M109" s="20"/>
      <c r="N109" s="11"/>
      <c r="O109" s="11"/>
      <c r="P109" s="11"/>
      <c r="Q109" s="11"/>
      <c r="R109" s="11"/>
      <c r="S109" s="11"/>
      <c r="T109" s="11"/>
      <c r="U109" s="30"/>
    </row>
    <row r="110" spans="1:21" ht="14.25">
      <c r="A110" s="25"/>
      <c r="B110" s="20"/>
      <c r="C110" s="20"/>
      <c r="D110" s="20"/>
      <c r="E110" s="20"/>
      <c r="F110" s="20"/>
      <c r="G110" s="20"/>
      <c r="H110" s="20"/>
      <c r="I110" s="20"/>
      <c r="J110" s="20"/>
      <c r="K110" s="20"/>
      <c r="L110" s="20"/>
      <c r="M110" s="20"/>
      <c r="N110" s="11"/>
      <c r="O110" s="11"/>
      <c r="P110" s="11"/>
      <c r="Q110" s="11"/>
      <c r="R110" s="11"/>
      <c r="S110" s="11"/>
      <c r="T110" s="11"/>
      <c r="U110" s="30"/>
    </row>
    <row r="111" spans="1:21" ht="15" thickBot="1">
      <c r="A111" s="39"/>
      <c r="B111" s="40"/>
      <c r="C111" s="40"/>
      <c r="D111" s="40"/>
      <c r="E111" s="40"/>
      <c r="F111" s="40"/>
      <c r="G111" s="40"/>
      <c r="H111" s="40"/>
      <c r="I111" s="40"/>
      <c r="J111" s="40"/>
      <c r="K111" s="40"/>
      <c r="L111" s="40"/>
      <c r="M111" s="40"/>
      <c r="N111" s="41"/>
      <c r="O111" s="41"/>
      <c r="P111" s="41"/>
      <c r="Q111" s="41"/>
      <c r="R111" s="41"/>
      <c r="S111" s="41"/>
      <c r="T111" s="41"/>
      <c r="U111" s="42"/>
    </row>
    <row r="112" spans="1:21" ht="14.25">
      <c r="A112" s="124"/>
      <c r="B112" s="20"/>
      <c r="C112" s="20"/>
      <c r="D112" s="20"/>
      <c r="E112" s="20"/>
      <c r="F112" s="20"/>
      <c r="G112" s="20"/>
      <c r="H112" s="20"/>
      <c r="I112" s="20"/>
      <c r="J112" s="20"/>
      <c r="K112" s="20"/>
      <c r="L112" s="20"/>
      <c r="M112" s="20"/>
      <c r="N112" s="11"/>
      <c r="O112" s="11"/>
      <c r="P112" s="11"/>
      <c r="Q112" s="11"/>
      <c r="R112" s="11"/>
      <c r="S112" s="11"/>
      <c r="T112" s="11"/>
      <c r="U112" s="17"/>
    </row>
  </sheetData>
  <sheetProtection/>
  <mergeCells count="22">
    <mergeCell ref="O13:S13"/>
    <mergeCell ref="B52:M52"/>
    <mergeCell ref="B53:M53"/>
    <mergeCell ref="O52:T52"/>
    <mergeCell ref="O25:P25"/>
    <mergeCell ref="A51:U51"/>
    <mergeCell ref="I8:M8"/>
    <mergeCell ref="B2:T2"/>
    <mergeCell ref="B5:T5"/>
    <mergeCell ref="B4:T4"/>
    <mergeCell ref="B3:T3"/>
    <mergeCell ref="C8:G8"/>
    <mergeCell ref="F107:J107"/>
    <mergeCell ref="E108:I108"/>
    <mergeCell ref="K108:O108"/>
    <mergeCell ref="A85:U85"/>
    <mergeCell ref="A98:U98"/>
    <mergeCell ref="A99:U99"/>
    <mergeCell ref="A100:U100"/>
    <mergeCell ref="A101:U101"/>
    <mergeCell ref="E103:J103"/>
    <mergeCell ref="K103:O103"/>
  </mergeCells>
  <printOptions horizontalCentered="1" verticalCentered="1"/>
  <pageMargins left="0.3937007874015748" right="0" top="0.3937007874015748" bottom="0.3937007874015748" header="0.5118110236220472" footer="0.5118110236220472"/>
  <pageSetup horizontalDpi="600" verticalDpi="600" orientation="portrait" paperSize="8"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skoumenteas</cp:lastModifiedBy>
  <cp:lastPrinted>2011-07-19T07:14:05Z</cp:lastPrinted>
  <dcterms:created xsi:type="dcterms:W3CDTF">1997-01-24T12:53:32Z</dcterms:created>
  <dcterms:modified xsi:type="dcterms:W3CDTF">2011-07-27T12:57:03Z</dcterms:modified>
  <cp:category/>
  <cp:version/>
  <cp:contentType/>
  <cp:contentStatus/>
</cp:coreProperties>
</file>